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O\臺灣社區協力農業協會收支\巨集-臺灣社區協力農業協會財報\完成\"/>
    </mc:Choice>
  </mc:AlternateContent>
  <bookViews>
    <workbookView xWindow="0" yWindow="0" windowWidth="23040" windowHeight="8880" tabRatio="834"/>
  </bookViews>
  <sheets>
    <sheet name="帳冊1" sheetId="3" r:id="rId1"/>
    <sheet name="114預算數" sheetId="14" r:id="rId2"/>
    <sheet name="收支決算表" sheetId="13" r:id="rId3"/>
    <sheet name="扣繳憑單" sheetId="12" r:id="rId4"/>
    <sheet name="損益表1" sheetId="4" r:id="rId5"/>
    <sheet name="資產負債表1" sheetId="5" r:id="rId6"/>
    <sheet name="現金出納表1" sheetId="6" r:id="rId7"/>
    <sheet name="財產目錄1" sheetId="7" r:id="rId8"/>
    <sheet name="基金收支表1" sheetId="8" r:id="rId9"/>
    <sheet name="12.31存摺金額" sheetId="9" r:id="rId10"/>
    <sheet name="捐款+名單1" sheetId="10" r:id="rId11"/>
    <sheet name="年會費明細1" sheetId="11" r:id="rId12"/>
    <sheet name="帳冊" sheetId="2" r:id="rId13"/>
  </sheets>
  <definedNames>
    <definedName name="_xlnm._FilterDatabase" localSheetId="12" hidden="1">帳冊!$A$4:$CB$292</definedName>
    <definedName name="_xlnm._FilterDatabase" localSheetId="0" hidden="1">帳冊1!$A$2:$Z$293</definedName>
    <definedName name="_xlnm.Print_Area" localSheetId="12">帳冊!$A$3:$U$14</definedName>
    <definedName name="_xlnm.Print_Titles" localSheetId="12">帳冊!$A:$E,帳冊!$3:$4</definedName>
    <definedName name="TitleRegion..BO60" localSheetId="12">#REF!</definedName>
    <definedName name="TitleRegion..BO60">#REF!</definedName>
    <definedName name="完成百分比" localSheetId="12">帳冊!超出完成百分比*帳冊!計劃中的期間</definedName>
    <definedName name="完成百分比">超出完成百分比*計劃中的期間</definedName>
    <definedName name="計劃" localSheetId="12">帳冊!計劃中的期間*(#REF!&gt;0)</definedName>
    <definedName name="計劃">計劃中的期間*(#REF!&gt;0)</definedName>
    <definedName name="計劃中的期間" localSheetId="12">#REF!=MEDIAN(#REF!,#REF!,#REF!+#REF!-1)</definedName>
    <definedName name="計劃中的期間">#REF!=MEDIAN(#REF!,#REF!,#REF!+#REF!-1)</definedName>
    <definedName name="專訪" localSheetId="12">#REF!=MEDIAN(#REF!,#REF!,#REF!+#REF!-1)</definedName>
    <definedName name="專訪">#REF!=MEDIAN(#REF!,#REF!,#REF!+#REF!-1)</definedName>
    <definedName name="期間_已選取" localSheetId="12">#REF!</definedName>
    <definedName name="期間_已選取">#REF!</definedName>
    <definedName name="超出完成百分比" localSheetId="12">(#REF!=MEDIAN(#REF!,#REF!,#REF!+#REF!)*(#REF!&gt;0))*((#REF!&lt;(INT(#REF!+#REF!*#REF!)))+(#REF!=#REF!))*(#REF!&gt;0)</definedName>
    <definedName name="超出完成百分比">(#REF!=MEDIAN(#REF!,#REF!,#REF!+#REF!)*(#REF!&gt;0))*((#REF!&lt;(INT(#REF!+#REF!*#REF!)))+(#REF!=#REF!))*(#REF!&gt;0)</definedName>
    <definedName name="實際" localSheetId="12">(帳冊!實際中的期間*(#REF!&gt;0))*帳冊!計劃中的期間</definedName>
    <definedName name="實際">(實際中的期間*(#REF!&gt;0))*計劃中的期間</definedName>
    <definedName name="實際中的期間" localSheetId="12">#REF!=MEDIAN(#REF!,#REF!,#REF!+#REF!-1)</definedName>
    <definedName name="實際中的期間">#REF!=MEDIAN(#REF!,#REF!,#REF!+#REF!-1)</definedName>
    <definedName name="實際超出" localSheetId="12">帳冊!實際中的期間*(#REF!&gt;0)</definedName>
    <definedName name="實際超出">實際中的期間*(#REF!&gt;0)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4" l="1"/>
  <c r="E14" i="14" s="1"/>
  <c r="E25" i="14" s="1"/>
  <c r="E17" i="14"/>
  <c r="E15" i="14"/>
  <c r="E7" i="14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C10" i="10" l="1"/>
  <c r="E27" i="4"/>
  <c r="G27" i="4" s="1"/>
  <c r="I8" i="6"/>
  <c r="C9" i="8"/>
  <c r="E8" i="8" s="1"/>
  <c r="E12" i="8" s="1"/>
  <c r="C10" i="6"/>
  <c r="H8" i="6"/>
  <c r="G8" i="6"/>
  <c r="C12" i="5"/>
  <c r="C9" i="5"/>
  <c r="C8" i="5"/>
  <c r="C7" i="5"/>
  <c r="G25" i="4"/>
  <c r="G24" i="4"/>
  <c r="G23" i="4"/>
  <c r="G22" i="4"/>
  <c r="F21" i="4"/>
  <c r="E21" i="4"/>
  <c r="G19" i="4"/>
  <c r="G18" i="4"/>
  <c r="F17" i="4"/>
  <c r="E17" i="4"/>
  <c r="G17" i="4" s="1"/>
  <c r="G15" i="4"/>
  <c r="G14" i="4"/>
  <c r="F13" i="4"/>
  <c r="F12" i="4" s="1"/>
  <c r="E13" i="4"/>
  <c r="G10" i="4"/>
  <c r="G9" i="4"/>
  <c r="G8" i="4"/>
  <c r="G7" i="4"/>
  <c r="G6" i="4"/>
  <c r="F5" i="4"/>
  <c r="E5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L6" i="4"/>
  <c r="K6" i="4"/>
  <c r="L5" i="4"/>
  <c r="K5" i="4"/>
  <c r="L4" i="4"/>
  <c r="K4" i="4"/>
  <c r="F28" i="4" l="1"/>
  <c r="G5" i="4"/>
  <c r="G13" i="4"/>
  <c r="G21" i="4"/>
  <c r="M11" i="4"/>
  <c r="M5" i="4"/>
  <c r="M9" i="4"/>
  <c r="M13" i="4"/>
  <c r="M6" i="4"/>
  <c r="M10" i="4"/>
  <c r="M14" i="4"/>
  <c r="M7" i="4"/>
  <c r="M4" i="4"/>
  <c r="M8" i="4"/>
  <c r="M12" i="4"/>
  <c r="E12" i="4"/>
  <c r="G12" i="4" l="1"/>
  <c r="E28" i="4"/>
  <c r="G28" i="4" s="1"/>
  <c r="E8" i="6" l="1"/>
  <c r="E10" i="6" s="1"/>
  <c r="F8" i="6"/>
  <c r="E10" i="5"/>
  <c r="E12" i="5" s="1"/>
</calcChain>
</file>

<file path=xl/sharedStrings.xml><?xml version="1.0" encoding="utf-8"?>
<sst xmlns="http://schemas.openxmlformats.org/spreadsheetml/2006/main" count="5027" uniqueCount="643">
  <si>
    <t>銀行</t>
  </si>
  <si>
    <t>入會費</t>
  </si>
  <si>
    <t>現金</t>
  </si>
  <si>
    <t>常年會費</t>
  </si>
  <si>
    <t>日期</t>
  </si>
  <si>
    <t>月</t>
  </si>
  <si>
    <t>類別</t>
  </si>
  <si>
    <t>內容</t>
  </si>
  <si>
    <t>單據編號</t>
  </si>
  <si>
    <t>單據項次</t>
  </si>
  <si>
    <t>Type</t>
  </si>
  <si>
    <t>報表內容</t>
  </si>
  <si>
    <t>收/請款人</t>
  </si>
  <si>
    <t>類別2</t>
  </si>
  <si>
    <t>收入</t>
  </si>
  <si>
    <t>支出</t>
  </si>
  <si>
    <t>金額</t>
  </si>
  <si>
    <t>期初結存</t>
  </si>
  <si>
    <t>郵電費</t>
  </si>
  <si>
    <t>N</t>
  </si>
  <si>
    <t>會員號碼(黃士豪)-114年</t>
  </si>
  <si>
    <t>4</t>
  </si>
  <si>
    <t>楊淑英</t>
  </si>
  <si>
    <t>會員號碼(賴敏慧)-114年</t>
  </si>
  <si>
    <t>5</t>
  </si>
  <si>
    <t>材料費</t>
  </si>
  <si>
    <t>其他收入</t>
  </si>
  <si>
    <t>利息</t>
  </si>
  <si>
    <t>回饋金</t>
  </si>
  <si>
    <t>黃鈴潔</t>
  </si>
  <si>
    <t>常年會費林秋涼</t>
  </si>
  <si>
    <t>常年會費蘇秋桂</t>
  </si>
  <si>
    <t>王志仁</t>
  </si>
  <si>
    <t>捐款</t>
  </si>
  <si>
    <t>網路台綜轉定</t>
  </si>
  <si>
    <t>存單利息</t>
  </si>
  <si>
    <t>常年會費劉貴英</t>
  </si>
  <si>
    <t>劉貴英</t>
  </si>
  <si>
    <t>調和漆2桶</t>
  </si>
  <si>
    <t>黃勝雄</t>
  </si>
  <si>
    <t>乾拌水泥</t>
  </si>
  <si>
    <t>常年會費胡耿逢</t>
  </si>
  <si>
    <t>常年會費張家源</t>
  </si>
  <si>
    <t>常年會費黃湘淳</t>
  </si>
  <si>
    <t>黃湘淳</t>
  </si>
  <si>
    <t>常年會費莊棋本</t>
  </si>
  <si>
    <t>莊棋本</t>
  </si>
  <si>
    <t>常年會費林秀映</t>
  </si>
  <si>
    <t>林秀映</t>
  </si>
  <si>
    <t>常年會費張美津</t>
  </si>
  <si>
    <t>常年會費江星樂</t>
  </si>
  <si>
    <t>江星樂</t>
  </si>
  <si>
    <t>常年會費邱美玲</t>
  </si>
  <si>
    <t>邱美玲</t>
  </si>
  <si>
    <t>常年會費邱建程</t>
  </si>
  <si>
    <t>邱建程</t>
  </si>
  <si>
    <t>常年會費黃淑媛</t>
  </si>
  <si>
    <t>黃淑媛</t>
  </si>
  <si>
    <t>貨車加油</t>
  </si>
  <si>
    <t>張耀</t>
  </si>
  <si>
    <t>鋼角材</t>
  </si>
  <si>
    <t>常年會費趙麗卿</t>
  </si>
  <si>
    <t>趙麗卿</t>
  </si>
  <si>
    <t>常年會費黃清姚 +廖如月+蘇淑美</t>
  </si>
  <si>
    <t>黃清姚 +廖如月+蘇淑美</t>
  </si>
  <si>
    <t>常年會費楊鳳英+黃憲弘</t>
  </si>
  <si>
    <t>楊鳳英+黃憲弘</t>
  </si>
  <si>
    <t>常年會費陳蘭卿+余秀鳳</t>
  </si>
  <si>
    <t>陳蘭卿+余秀鳳</t>
  </si>
  <si>
    <t>常年會費黃勝雄</t>
  </si>
  <si>
    <t>常年會費游美雪</t>
  </si>
  <si>
    <t>游美雪</t>
  </si>
  <si>
    <t>常年會費陳錦媛</t>
  </si>
  <si>
    <t>常年會費古進欽</t>
  </si>
  <si>
    <t>常年會費古素錚</t>
  </si>
  <si>
    <t>古素錚</t>
  </si>
  <si>
    <t>常年會費張松生</t>
  </si>
  <si>
    <t>張松生</t>
  </si>
  <si>
    <t>常年會費鄭國華</t>
  </si>
  <si>
    <t>鄭國華</t>
  </si>
  <si>
    <t>常年會費劉妮雲</t>
  </si>
  <si>
    <t>劉妮雲</t>
  </si>
  <si>
    <t>常年會費謝世枋</t>
  </si>
  <si>
    <t>常年會費尚業蘭</t>
  </si>
  <si>
    <t>常年會費張耀</t>
  </si>
  <si>
    <t>常年會費曾秀錦</t>
  </si>
  <si>
    <t>曾秀錦</t>
  </si>
  <si>
    <t>常年會費劉省</t>
  </si>
  <si>
    <t>劉省</t>
  </si>
  <si>
    <t>常年會費吳錦芬</t>
  </si>
  <si>
    <t>吳錦芬</t>
  </si>
  <si>
    <t>梯子</t>
  </si>
  <si>
    <t>常年會費楊麗珍</t>
  </si>
  <si>
    <t>常年會費吳季蓁</t>
  </si>
  <si>
    <t>常年會費黃雲朋</t>
  </si>
  <si>
    <t>常年會費黃恒心</t>
  </si>
  <si>
    <t>黃恆心</t>
  </si>
  <si>
    <t>螺絲+石英砂</t>
  </si>
  <si>
    <t>浪板C鋼耐力板</t>
  </si>
  <si>
    <t>常年會費陳秀蓮</t>
  </si>
  <si>
    <t>五金</t>
  </si>
  <si>
    <t>常年會費陳建泰</t>
  </si>
  <si>
    <t>常年會費陳正然</t>
  </si>
  <si>
    <t>常年會費夏靜漪</t>
  </si>
  <si>
    <t>夏靜漪</t>
  </si>
  <si>
    <t>常年會費謝蕙苓</t>
  </si>
  <si>
    <t>常年會費李清煌</t>
  </si>
  <si>
    <t>常年會費陳美蓉</t>
  </si>
  <si>
    <t>現金轉入</t>
  </si>
  <si>
    <t>常年會費葉淑玲</t>
  </si>
  <si>
    <t>葉淑玲</t>
  </si>
  <si>
    <t>常年會費劉孟達</t>
  </si>
  <si>
    <t>常年會費葉明芳</t>
  </si>
  <si>
    <t>劉孟達</t>
  </si>
  <si>
    <t>ＡＴＭ跨行轉</t>
  </si>
  <si>
    <t>硬水管配線到最後澆菜用</t>
  </si>
  <si>
    <t>現金存入</t>
  </si>
  <si>
    <t>陳淑琴</t>
  </si>
  <si>
    <t>申請友善耕種用的幻象菜送驗</t>
  </si>
  <si>
    <t>賴敏慧</t>
  </si>
  <si>
    <t>申請友善耕種入會費500會費500</t>
  </si>
  <si>
    <t>送驗郵資</t>
  </si>
  <si>
    <t>幻象地租金</t>
  </si>
  <si>
    <t>李宗勲</t>
  </si>
  <si>
    <t>盧玟伶</t>
  </si>
  <si>
    <t>常年會費呂淑燕</t>
  </si>
  <si>
    <t>呂淑燕</t>
  </si>
  <si>
    <t>常年會費謝采純</t>
  </si>
  <si>
    <t>6</t>
  </si>
  <si>
    <t>謝采純</t>
  </si>
  <si>
    <t>常年會費陳璿妃</t>
  </si>
  <si>
    <t>陳璿妃</t>
  </si>
  <si>
    <t>黃國展</t>
  </si>
  <si>
    <t>常年會費胡慶彰</t>
  </si>
  <si>
    <t>胡慶彰</t>
  </si>
  <si>
    <t>常年會費吳德安</t>
  </si>
  <si>
    <t>常年會費林素綾</t>
  </si>
  <si>
    <t>常年會費陳建宏</t>
  </si>
  <si>
    <t>陳建宏</t>
  </si>
  <si>
    <t>常年會費柏雅玲</t>
  </si>
  <si>
    <t>柏雅玲</t>
  </si>
  <si>
    <t>雜項支出</t>
  </si>
  <si>
    <t>其他人事費</t>
  </si>
  <si>
    <t>工作人員薪資</t>
  </si>
  <si>
    <t>工作人員津貼會務中3000元</t>
  </si>
  <si>
    <t>林昱妡</t>
  </si>
  <si>
    <t>工作人員今天攝影3000元</t>
  </si>
  <si>
    <t>攝影</t>
  </si>
  <si>
    <t>會員大會禮物送蘇理事長環保局長1600元</t>
  </si>
  <si>
    <t>會員大會煮中餐淑惠2300元</t>
  </si>
  <si>
    <t>江局長江盛任捐款收入500元</t>
  </si>
  <si>
    <t>江盛任</t>
  </si>
  <si>
    <t>常年會費江盛任</t>
  </si>
  <si>
    <t>常年會費呂美玲</t>
  </si>
  <si>
    <t>常年會費林昱妡</t>
  </si>
  <si>
    <t>常年會費林煌榮</t>
  </si>
  <si>
    <t>常年會費高泉堯</t>
  </si>
  <si>
    <t>常年會費許如勳</t>
  </si>
  <si>
    <t>常年會費賴台榮</t>
  </si>
  <si>
    <t>社團法人新竹市竹塹社教服務協會</t>
  </si>
  <si>
    <t>架螺絲</t>
  </si>
  <si>
    <t>割草機</t>
  </si>
  <si>
    <t>陳翠菊</t>
  </si>
  <si>
    <t>會計師公費</t>
  </si>
  <si>
    <t xml:space="preserve">其他辦公費 </t>
  </si>
  <si>
    <t>其他業務費</t>
  </si>
  <si>
    <t>賴敏慧(日盛聯合會計師事務所)</t>
  </si>
  <si>
    <t>東連宮普渡</t>
  </si>
  <si>
    <t>陳韻瑛</t>
  </si>
  <si>
    <t>*2025/07/06</t>
  </si>
  <si>
    <t>耳機無線麥克風2組+1個接收器</t>
  </si>
  <si>
    <t>*2025/07/20</t>
  </si>
  <si>
    <t>一卷白米線</t>
  </si>
  <si>
    <t xml:space="preserve"> 整組卡式+噴燈</t>
  </si>
  <si>
    <t xml:space="preserve"> 教室中燈和插坐</t>
  </si>
  <si>
    <t>教室隔間運費</t>
  </si>
  <si>
    <t>100C型鋼</t>
  </si>
  <si>
    <t>油漆</t>
  </si>
  <si>
    <t>木材</t>
  </si>
  <si>
    <t>莊大哥工資</t>
  </si>
  <si>
    <t>天溝跟中水+改善水管</t>
  </si>
  <si>
    <t>油漆刷</t>
  </si>
  <si>
    <t>水平儀</t>
  </si>
  <si>
    <t>114年1-6月合作農場回饋金</t>
  </si>
  <si>
    <t>網路非約轉帳</t>
  </si>
  <si>
    <t>補助收入</t>
  </si>
  <si>
    <t>雜草計畫</t>
  </si>
  <si>
    <t>翔科</t>
  </si>
  <si>
    <t>雜草計畫營業稅-雜草計畫-112年第1期</t>
  </si>
  <si>
    <t>國稅局繳款書</t>
  </si>
  <si>
    <t>基地拉門木板</t>
  </si>
  <si>
    <t>基地拉門油</t>
  </si>
  <si>
    <t>電動割草機電線</t>
  </si>
  <si>
    <t>換擴音喇叭</t>
  </si>
  <si>
    <t>兩支麥克風1個接收器</t>
  </si>
  <si>
    <t>週一社大課程旁聽</t>
  </si>
  <si>
    <t>淑英</t>
  </si>
  <si>
    <t>東蓮宮</t>
  </si>
  <si>
    <t>工作人員津貼(114年5月-114年10月)-文宣組</t>
  </si>
  <si>
    <t>工作人員津貼(114年5月-114年10月)-會計</t>
  </si>
  <si>
    <t>工作人員津貼(114年5月-114年10月)-會務</t>
  </si>
  <si>
    <t>工作人員津貼(114年5月-114年10月)-攝影組</t>
  </si>
  <si>
    <t>年终共餐</t>
  </si>
  <si>
    <t>工作人員</t>
  </si>
  <si>
    <t>講師費</t>
  </si>
  <si>
    <t>交通費</t>
  </si>
  <si>
    <t>M1140001-陳韻瑛</t>
  </si>
  <si>
    <t>期末結存</t>
  </si>
  <si>
    <t>收入支出累計</t>
  </si>
  <si>
    <t>銀行總額+</t>
  </si>
  <si>
    <t>零用金</t>
  </si>
  <si>
    <t>人數</t>
  </si>
  <si>
    <t>科目代號</t>
  </si>
  <si>
    <t>科目名稱</t>
  </si>
  <si>
    <t>餘額</t>
  </si>
  <si>
    <t>總額</t>
  </si>
  <si>
    <t>活存</t>
  </si>
  <si>
    <t>定存</t>
  </si>
  <si>
    <t>會務</t>
  </si>
  <si>
    <t>常年會費</t>
    <phoneticPr fontId="4" type="noConversion"/>
  </si>
  <si>
    <t>科目代號</t>
    <phoneticPr fontId="4" type="noConversion"/>
  </si>
  <si>
    <t>存單利息</t>
    <phoneticPr fontId="4" type="noConversion"/>
  </si>
  <si>
    <t>林秋涼</t>
    <phoneticPr fontId="4" type="noConversion"/>
  </si>
  <si>
    <t>N</t>
    <phoneticPr fontId="4" type="noConversion"/>
  </si>
  <si>
    <t>蘇秋桂</t>
    <phoneticPr fontId="4" type="noConversion"/>
  </si>
  <si>
    <t>還款(8/25王志仁借款)</t>
    <phoneticPr fontId="4" type="noConversion"/>
  </si>
  <si>
    <t>還款</t>
    <phoneticPr fontId="4" type="noConversion"/>
  </si>
  <si>
    <t>場地費(收據-1130010~收據-11300113)</t>
    <phoneticPr fontId="4" type="noConversion"/>
  </si>
  <si>
    <t>實驗室土水郵資</t>
    <phoneticPr fontId="4" type="noConversion"/>
  </si>
  <si>
    <t>調和漆2桶</t>
    <phoneticPr fontId="4" type="noConversion"/>
  </si>
  <si>
    <t>胡耿逢</t>
    <phoneticPr fontId="4" type="noConversion"/>
  </si>
  <si>
    <t>張家源</t>
    <phoneticPr fontId="4" type="noConversion"/>
  </si>
  <si>
    <t>張美津</t>
    <phoneticPr fontId="4" type="noConversion"/>
  </si>
  <si>
    <t>鋼角材</t>
    <phoneticPr fontId="4" type="noConversion"/>
  </si>
  <si>
    <t>陳錦媛</t>
    <phoneticPr fontId="4" type="noConversion"/>
  </si>
  <si>
    <t>古進欽</t>
    <phoneticPr fontId="4" type="noConversion"/>
  </si>
  <si>
    <t>謝世枋</t>
    <phoneticPr fontId="4" type="noConversion"/>
  </si>
  <si>
    <t>尚業蘭</t>
    <phoneticPr fontId="4" type="noConversion"/>
  </si>
  <si>
    <t>常年會費楊玉瑛</t>
    <phoneticPr fontId="4" type="noConversion"/>
  </si>
  <si>
    <t>楊玉瑛</t>
    <phoneticPr fontId="4" type="noConversion"/>
  </si>
  <si>
    <t>常年會費項春蘭</t>
    <phoneticPr fontId="4" type="noConversion"/>
  </si>
  <si>
    <t>項春蘭</t>
    <phoneticPr fontId="4" type="noConversion"/>
  </si>
  <si>
    <t>常年會費綦由鳳</t>
    <phoneticPr fontId="4" type="noConversion"/>
  </si>
  <si>
    <t>綦由鳳</t>
    <phoneticPr fontId="4" type="noConversion"/>
  </si>
  <si>
    <t>常年會費彭月雲</t>
    <phoneticPr fontId="4" type="noConversion"/>
  </si>
  <si>
    <t>彭月雲</t>
    <phoneticPr fontId="4" type="noConversion"/>
  </si>
  <si>
    <t>吳季蓁</t>
    <phoneticPr fontId="4" type="noConversion"/>
  </si>
  <si>
    <t>黃雲朋</t>
    <phoneticPr fontId="4" type="noConversion"/>
  </si>
  <si>
    <t>螺絲+石英砂</t>
    <phoneticPr fontId="4" type="noConversion"/>
  </si>
  <si>
    <t>陳建泰</t>
    <phoneticPr fontId="4" type="noConversion"/>
  </si>
  <si>
    <t>陳正然</t>
    <phoneticPr fontId="4" type="noConversion"/>
  </si>
  <si>
    <t>李清煌</t>
    <phoneticPr fontId="4" type="noConversion"/>
  </si>
  <si>
    <t>理監事會議午餐</t>
    <phoneticPr fontId="4" type="noConversion"/>
  </si>
  <si>
    <t>陳美蓉</t>
    <phoneticPr fontId="4" type="noConversion"/>
  </si>
  <si>
    <t>活存轉出</t>
    <phoneticPr fontId="4" type="noConversion"/>
  </si>
  <si>
    <t>柏雅玲</t>
    <phoneticPr fontId="4" type="noConversion"/>
  </si>
  <si>
    <t>劉孟達</t>
    <phoneticPr fontId="4" type="noConversion"/>
  </si>
  <si>
    <t>葉明芳</t>
    <phoneticPr fontId="4" type="noConversion"/>
  </si>
  <si>
    <t>常年會費莊信德</t>
    <phoneticPr fontId="4" type="noConversion"/>
  </si>
  <si>
    <t>莊信德</t>
    <phoneticPr fontId="4" type="noConversion"/>
  </si>
  <si>
    <t>2024H2:養蜂回饋金</t>
    <phoneticPr fontId="4" type="noConversion"/>
  </si>
  <si>
    <t>常年會費王志仁</t>
    <phoneticPr fontId="4" type="noConversion"/>
  </si>
  <si>
    <t>王志仁</t>
    <phoneticPr fontId="4" type="noConversion"/>
  </si>
  <si>
    <t>常年會費吳玉麟</t>
    <phoneticPr fontId="4" type="noConversion"/>
  </si>
  <si>
    <t>吳玉麟</t>
    <phoneticPr fontId="4" type="noConversion"/>
  </si>
  <si>
    <t>陳韻瑛</t>
    <phoneticPr fontId="4" type="noConversion"/>
  </si>
  <si>
    <t>常年會費陳韻瑛-113年補繳</t>
    <phoneticPr fontId="4" type="noConversion"/>
  </si>
  <si>
    <t>常年會費-113年補繳</t>
    <phoneticPr fontId="4" type="noConversion"/>
  </si>
  <si>
    <t>劉妮雲</t>
    <phoneticPr fontId="4" type="noConversion"/>
  </si>
  <si>
    <t>謝怡梅</t>
    <phoneticPr fontId="4" type="noConversion"/>
  </si>
  <si>
    <t>申請友善耕種用的幻象菜送驗</t>
    <phoneticPr fontId="4" type="noConversion"/>
  </si>
  <si>
    <t>申請友善耕種入會費500會費500</t>
    <phoneticPr fontId="4" type="noConversion"/>
  </si>
  <si>
    <t>送驗郵資</t>
    <phoneticPr fontId="4" type="noConversion"/>
  </si>
  <si>
    <t>114年上半年地租</t>
    <phoneticPr fontId="4" type="noConversion"/>
  </si>
  <si>
    <t>螺絲</t>
    <phoneticPr fontId="4" type="noConversion"/>
  </si>
  <si>
    <t>常年會費盧玟伶</t>
    <phoneticPr fontId="4" type="noConversion"/>
  </si>
  <si>
    <t>常年會費黃國展</t>
    <phoneticPr fontId="4" type="noConversion"/>
  </si>
  <si>
    <t>吳德安</t>
    <phoneticPr fontId="4" type="noConversion"/>
  </si>
  <si>
    <t>林素綾</t>
    <phoneticPr fontId="4" type="noConversion"/>
  </si>
  <si>
    <t>東連宮廚餘箱支出320</t>
    <phoneticPr fontId="4" type="noConversion"/>
  </si>
  <si>
    <t>工作人員今天陳建泰文宣6000元，113年11月</t>
    <phoneticPr fontId="4" type="noConversion"/>
  </si>
  <si>
    <t>工作人員津貼會計雅玲12000元，2025/4/30</t>
    <phoneticPr fontId="4" type="noConversion"/>
  </si>
  <si>
    <t>會員大會禮物</t>
    <phoneticPr fontId="4" type="noConversion"/>
  </si>
  <si>
    <t>會員大會影印</t>
    <phoneticPr fontId="4" type="noConversion"/>
  </si>
  <si>
    <t>會員大會煮中餐</t>
    <phoneticPr fontId="4" type="noConversion"/>
  </si>
  <si>
    <t>收據-1140001</t>
    <phoneticPr fontId="4" type="noConversion"/>
  </si>
  <si>
    <t>會員大會菜錢</t>
    <phoneticPr fontId="4" type="noConversion"/>
  </si>
  <si>
    <t>電動割草機的線</t>
    <phoneticPr fontId="4" type="noConversion"/>
  </si>
  <si>
    <t>社大春季班課程場地費轉帳</t>
    <phoneticPr fontId="4" type="noConversion"/>
  </si>
  <si>
    <t>收據-1140002($3600)+收據-1140003($3600)</t>
    <phoneticPr fontId="4" type="noConversion"/>
  </si>
  <si>
    <t>修鎖手推割草機</t>
    <phoneticPr fontId="4" type="noConversion"/>
  </si>
  <si>
    <t>幻象雞舍2025年1-6月提撥回饋金</t>
    <phoneticPr fontId="4" type="noConversion"/>
  </si>
  <si>
    <t>孟達2025年2025年1-6月養蜂提撥回饋金</t>
    <phoneticPr fontId="4" type="noConversion"/>
  </si>
  <si>
    <t>113年7-12月合作農場回饋金</t>
    <phoneticPr fontId="4" type="noConversion"/>
  </si>
  <si>
    <t>解約本金$50000</t>
    <phoneticPr fontId="4" type="noConversion"/>
  </si>
  <si>
    <t>定存解約</t>
    <phoneticPr fontId="4" type="noConversion"/>
  </si>
  <si>
    <t>現金轉出</t>
    <phoneticPr fontId="4" type="noConversion"/>
  </si>
  <si>
    <t>雜草計畫</t>
    <phoneticPr fontId="4" type="noConversion"/>
  </si>
  <si>
    <t>翔科收入-雜草計畫-114年第1期</t>
    <phoneticPr fontId="4" type="noConversion"/>
  </si>
  <si>
    <t>收據-1140004</t>
    <phoneticPr fontId="4" type="noConversion"/>
  </si>
  <si>
    <t>Y</t>
    <phoneticPr fontId="4" type="noConversion"/>
  </si>
  <si>
    <t>延長線</t>
    <phoneticPr fontId="4" type="noConversion"/>
  </si>
  <si>
    <t>礫間池沖洗</t>
    <phoneticPr fontId="4" type="noConversion"/>
  </si>
  <si>
    <t>捐款</t>
    <phoneticPr fontId="4" type="noConversion"/>
  </si>
  <si>
    <t>賴敏慧</t>
    <phoneticPr fontId="4" type="noConversion"/>
  </si>
  <si>
    <t>幻象地租金114年下半年$12500</t>
    <phoneticPr fontId="4" type="noConversion"/>
  </si>
  <si>
    <t>現金轉入</t>
    <phoneticPr fontId="4" type="noConversion"/>
  </si>
  <si>
    <t>週一社大課程旁聽2位</t>
    <phoneticPr fontId="4" type="noConversion"/>
  </si>
  <si>
    <t>社大秋季班課程場地費轉帳，樸門$400*10人+蜂$400*16人</t>
    <phoneticPr fontId="4" type="noConversion"/>
  </si>
  <si>
    <t>收據-1140007+收據-1140008</t>
    <phoneticPr fontId="4" type="noConversion"/>
  </si>
  <si>
    <t>收據-1140009</t>
    <phoneticPr fontId="4" type="noConversion"/>
  </si>
  <si>
    <t>週一社大課程旁聽1位</t>
    <phoneticPr fontId="4" type="noConversion"/>
  </si>
  <si>
    <t>其他收入</t>
    <phoneticPr fontId="4" type="noConversion"/>
  </si>
  <si>
    <t>年终共餐買披薩雞塊</t>
    <phoneticPr fontId="4" type="noConversion"/>
  </si>
  <si>
    <t>009/0079190242313400</t>
    <phoneticPr fontId="4" type="noConversion"/>
  </si>
  <si>
    <t>社大場地費回饋</t>
    <phoneticPr fontId="4" type="noConversion"/>
  </si>
  <si>
    <t>收據-1140010</t>
    <phoneticPr fontId="4" type="noConversion"/>
  </si>
  <si>
    <t>租金回饋</t>
    <phoneticPr fontId="4" type="noConversion"/>
  </si>
  <si>
    <t>收據-1140012</t>
    <phoneticPr fontId="4" type="noConversion"/>
  </si>
  <si>
    <t>114年水費</t>
    <phoneticPr fontId="4" type="noConversion"/>
  </si>
  <si>
    <t>114年已繳</t>
    <phoneticPr fontId="4" type="noConversion"/>
  </si>
  <si>
    <t>收入支出累計</t>
    <phoneticPr fontId="4" type="noConversion"/>
  </si>
  <si>
    <t>銀行總額+</t>
    <phoneticPr fontId="4" type="noConversion"/>
  </si>
  <si>
    <t>銀行</t>
    <phoneticPr fontId="4" type="noConversion"/>
  </si>
  <si>
    <t>銀行</t>
    <phoneticPr fontId="4" type="noConversion"/>
  </si>
  <si>
    <t>零用金</t>
    <phoneticPr fontId="4" type="noConversion"/>
  </si>
  <si>
    <t>人數</t>
    <phoneticPr fontId="4" type="noConversion"/>
  </si>
  <si>
    <t>科目名稱</t>
    <phoneticPr fontId="4" type="noConversion"/>
  </si>
  <si>
    <t>餘額</t>
    <phoneticPr fontId="4" type="noConversion"/>
  </si>
  <si>
    <t>總額</t>
    <phoneticPr fontId="4" type="noConversion"/>
  </si>
  <si>
    <t>活存</t>
    <phoneticPr fontId="4" type="noConversion"/>
  </si>
  <si>
    <t>定存</t>
    <phoneticPr fontId="4" type="noConversion"/>
  </si>
  <si>
    <t>現金</t>
    <phoneticPr fontId="4" type="noConversion"/>
  </si>
  <si>
    <t>期初結存</t>
    <phoneticPr fontId="4" type="noConversion"/>
  </si>
  <si>
    <t>N</t>
    <phoneticPr fontId="4" type="noConversion"/>
  </si>
  <si>
    <t>買砂輪片1盒</t>
    <phoneticPr fontId="4" type="noConversion"/>
  </si>
  <si>
    <t>買砂輪片1盒</t>
    <phoneticPr fontId="4" type="noConversion"/>
  </si>
  <si>
    <t>N</t>
    <phoneticPr fontId="4" type="noConversion"/>
  </si>
  <si>
    <t>存單利息</t>
    <phoneticPr fontId="4" type="noConversion"/>
  </si>
  <si>
    <t>N</t>
    <phoneticPr fontId="4" type="noConversion"/>
  </si>
  <si>
    <t>2024H2:雞舍回饋金</t>
    <phoneticPr fontId="4" type="noConversion"/>
  </si>
  <si>
    <t>N</t>
    <phoneticPr fontId="4" type="noConversion"/>
  </si>
  <si>
    <t>常年會費黃鈴潔</t>
    <phoneticPr fontId="4" type="noConversion"/>
  </si>
  <si>
    <t>收據-1130010~收據-11300113</t>
    <phoneticPr fontId="4" type="noConversion"/>
  </si>
  <si>
    <t>楊淑英</t>
    <phoneticPr fontId="4" type="noConversion"/>
  </si>
  <si>
    <t>乾拌水泥</t>
    <phoneticPr fontId="4" type="noConversion"/>
  </si>
  <si>
    <t>貨車加油</t>
    <phoneticPr fontId="4" type="noConversion"/>
  </si>
  <si>
    <t>M1130093-古進欽-113已交</t>
    <phoneticPr fontId="4" type="noConversion"/>
  </si>
  <si>
    <t>梯子</t>
    <phoneticPr fontId="4" type="noConversion"/>
  </si>
  <si>
    <t>楊麗珍</t>
    <phoneticPr fontId="4" type="noConversion"/>
  </si>
  <si>
    <t>浪板C鋼耐力板</t>
    <phoneticPr fontId="4" type="noConversion"/>
  </si>
  <si>
    <t>陳秀蓮</t>
    <phoneticPr fontId="4" type="noConversion"/>
  </si>
  <si>
    <t>五金</t>
    <phoneticPr fontId="4" type="noConversion"/>
  </si>
  <si>
    <t>謝蕙苓</t>
    <phoneticPr fontId="4" type="noConversion"/>
  </si>
  <si>
    <t>常年會費陳韻瑛</t>
    <phoneticPr fontId="4" type="noConversion"/>
  </si>
  <si>
    <t>常年會費李宗勲</t>
    <phoneticPr fontId="4" type="noConversion"/>
  </si>
  <si>
    <t>會員大會影印325元</t>
    <phoneticPr fontId="4" type="noConversion"/>
  </si>
  <si>
    <t>會員大會瓦斯</t>
    <phoneticPr fontId="4" type="noConversion"/>
  </si>
  <si>
    <t>場地費2筆</t>
    <phoneticPr fontId="4" type="noConversion"/>
  </si>
  <si>
    <t>鎖腳架螺絲</t>
    <phoneticPr fontId="4" type="noConversion"/>
  </si>
  <si>
    <t>113年常年會費陳翠菊</t>
    <phoneticPr fontId="4" type="noConversion"/>
  </si>
  <si>
    <t>114年常年會費陳翠菊</t>
    <phoneticPr fontId="4" type="noConversion"/>
  </si>
  <si>
    <t>舊港食物森林</t>
    <phoneticPr fontId="4" type="noConversion"/>
  </si>
  <si>
    <t>翔科收入-雜草計畫-114年第2期</t>
    <phoneticPr fontId="4" type="noConversion"/>
  </si>
  <si>
    <t>雜草計畫營業稅-雜草計畫-112年第2期-國稅局繳款</t>
    <phoneticPr fontId="4" type="noConversion"/>
  </si>
  <si>
    <t>清大嘉年華</t>
    <phoneticPr fontId="4" type="noConversion"/>
  </si>
  <si>
    <t>雨水收集器水管材料</t>
    <phoneticPr fontId="4" type="noConversion"/>
  </si>
  <si>
    <t>喇叭維修</t>
    <phoneticPr fontId="4" type="noConversion"/>
  </si>
  <si>
    <t>收據-1140011</t>
    <phoneticPr fontId="4" type="noConversion"/>
  </si>
  <si>
    <t>社大活動費回饋</t>
    <phoneticPr fontId="4" type="noConversion"/>
  </si>
  <si>
    <t>114年1月-12月水費(2026/1/5 給許太太)</t>
    <phoneticPr fontId="4" type="noConversion"/>
  </si>
  <si>
    <t>買砂輪片1盒</t>
  </si>
  <si>
    <t>2024H2:雞舍回饋金</t>
  </si>
  <si>
    <t>常年會費黃鈴潔</t>
  </si>
  <si>
    <t>林秋涼</t>
  </si>
  <si>
    <t>蘇秋桂</t>
  </si>
  <si>
    <t>還款(8/25王志仁借款)</t>
  </si>
  <si>
    <t>還款</t>
  </si>
  <si>
    <t>場地費(收據-1130010~收據-11300113)</t>
  </si>
  <si>
    <t>收據-1130010~收據-11300113</t>
  </si>
  <si>
    <t>實驗室土水郵資</t>
  </si>
  <si>
    <t>胡耿逢</t>
  </si>
  <si>
    <t>張家源</t>
  </si>
  <si>
    <t>張美津</t>
  </si>
  <si>
    <t>陳錦媛</t>
  </si>
  <si>
    <t>M1130093-古進欽-113已交</t>
  </si>
  <si>
    <t>古進欽</t>
  </si>
  <si>
    <t>謝世枋</t>
  </si>
  <si>
    <t>尚業蘭</t>
  </si>
  <si>
    <t>常年會費楊玉瑛</t>
  </si>
  <si>
    <t>楊玉瑛</t>
  </si>
  <si>
    <t>常年會費項春蘭</t>
  </si>
  <si>
    <t>項春蘭</t>
  </si>
  <si>
    <t>常年會費綦由鳳</t>
  </si>
  <si>
    <t>綦由鳳</t>
  </si>
  <si>
    <t>常年會費彭月雲</t>
  </si>
  <si>
    <t>彭月雲</t>
  </si>
  <si>
    <t>楊麗珍</t>
  </si>
  <si>
    <t>吳季蓁</t>
  </si>
  <si>
    <t>黃雲朋</t>
  </si>
  <si>
    <t>陳秀蓮</t>
  </si>
  <si>
    <t>陳建泰</t>
  </si>
  <si>
    <t>陳正然</t>
  </si>
  <si>
    <t>謝蕙苓</t>
  </si>
  <si>
    <t>李清煌</t>
  </si>
  <si>
    <t>理監事會議午餐</t>
  </si>
  <si>
    <t>陳美蓉</t>
  </si>
  <si>
    <t>活存轉出</t>
  </si>
  <si>
    <t>葉明芳</t>
  </si>
  <si>
    <t>常年會費莊信德</t>
  </si>
  <si>
    <t>莊信德</t>
  </si>
  <si>
    <t>2024H2:養蜂回饋金</t>
  </si>
  <si>
    <t>常年會費王志仁</t>
  </si>
  <si>
    <t>常年會費吳玉麟</t>
  </si>
  <si>
    <t>吳玉麟</t>
  </si>
  <si>
    <t>常年會費陳韻瑛</t>
  </si>
  <si>
    <t>常年會費陳韻瑛-113年補繳</t>
  </si>
  <si>
    <t>常年會費-113年補繳</t>
  </si>
  <si>
    <t>謝怡梅</t>
  </si>
  <si>
    <t>114年上半年地租</t>
  </si>
  <si>
    <t>常年會費李宗勲</t>
  </si>
  <si>
    <t>螺絲</t>
  </si>
  <si>
    <t>常年會費盧玟伶</t>
  </si>
  <si>
    <t>常年會費黃國展</t>
  </si>
  <si>
    <t>吳德安</t>
  </si>
  <si>
    <t>林素綾</t>
  </si>
  <si>
    <t>東連宮廚餘箱支出320</t>
  </si>
  <si>
    <t>工作人員今天陳建泰文宣6000元，113年11月</t>
  </si>
  <si>
    <t>工作人員津貼會計雅玲12000元，2025/4/30</t>
  </si>
  <si>
    <t>會員大會禮物</t>
  </si>
  <si>
    <t>會員大會影印325元</t>
  </si>
  <si>
    <t>會員大會影印</t>
  </si>
  <si>
    <t>會員大會煮中餐</t>
  </si>
  <si>
    <t>收據-1140001</t>
  </si>
  <si>
    <t>會員大會瓦斯</t>
  </si>
  <si>
    <t>會員大會菜錢</t>
  </si>
  <si>
    <t>電動割草機的線</t>
  </si>
  <si>
    <t>社大春季班課程場地費轉帳</t>
  </si>
  <si>
    <t>收據-1140002($3600)+收據-1140003($3600)</t>
  </si>
  <si>
    <t>場地費2筆</t>
  </si>
  <si>
    <t>鎖腳架螺絲</t>
  </si>
  <si>
    <t>修鎖手推割草機</t>
  </si>
  <si>
    <t>113年常年會費陳翠菊</t>
  </si>
  <si>
    <t>114年常年會費陳翠菊</t>
  </si>
  <si>
    <t>幻象雞舍2025年1-6月提撥回饋金</t>
  </si>
  <si>
    <t>孟達2025年2025年1-6月養蜂提撥回饋金</t>
  </si>
  <si>
    <t>113年7-12月合作農場回饋金</t>
  </si>
  <si>
    <t>解約本金$50000</t>
  </si>
  <si>
    <t>定存解約</t>
  </si>
  <si>
    <t>現金轉出</t>
  </si>
  <si>
    <t>翔科收入-雜草計畫-114年第1期</t>
  </si>
  <si>
    <t>收據-1140004</t>
  </si>
  <si>
    <t>Y</t>
  </si>
  <si>
    <t>延長線</t>
  </si>
  <si>
    <t>礫間池沖洗</t>
  </si>
  <si>
    <t>幻象地租金114年下半年$12500</t>
  </si>
  <si>
    <t>週一社大課程旁聽2位</t>
  </si>
  <si>
    <t>社大秋季班課程場地費轉帳，樸門$400*10人+蜂$400*16人</t>
  </si>
  <si>
    <t>收據-1140007+收據-1140008</t>
  </si>
  <si>
    <t>舊港食物森林</t>
  </si>
  <si>
    <t>翔科收入-雜草計畫-114年第2期</t>
  </si>
  <si>
    <t>收據-1140009</t>
  </si>
  <si>
    <t>雜草計畫營業稅-雜草計畫-112年第2期-國稅局繳款</t>
  </si>
  <si>
    <t>週一社大課程旁聽1位</t>
  </si>
  <si>
    <t>清大嘉年華</t>
  </si>
  <si>
    <t>年终共餐買披薩雞塊</t>
  </si>
  <si>
    <t>009/0079190242313400</t>
  </si>
  <si>
    <t>雨水收集器水管材料</t>
  </si>
  <si>
    <t>喇叭維修</t>
  </si>
  <si>
    <t>社大場地費回饋</t>
  </si>
  <si>
    <t>收據-1140010</t>
  </si>
  <si>
    <t>收據-1140011</t>
  </si>
  <si>
    <t>租金回饋</t>
  </si>
  <si>
    <t>收據-1140012</t>
  </si>
  <si>
    <t>社大活動費回饋</t>
  </si>
  <si>
    <t>114年1月-12月水費(2026/1/5 給許太太)</t>
  </si>
  <si>
    <t>114年水費</t>
  </si>
  <si>
    <t>科目代號</t>
    <phoneticPr fontId="4" type="noConversion"/>
  </si>
  <si>
    <t>還款</t>
    <phoneticPr fontId="4" type="noConversion"/>
  </si>
  <si>
    <t>雜項支出</t>
    <phoneticPr fontId="4" type="noConversion"/>
  </si>
  <si>
    <t xml:space="preserve">其他辦公費 </t>
    <phoneticPr fontId="4" type="noConversion"/>
  </si>
  <si>
    <t>材料費</t>
    <phoneticPr fontId="4" type="noConversion"/>
  </si>
  <si>
    <t>郵電費</t>
    <phoneticPr fontId="4" type="noConversion"/>
  </si>
  <si>
    <t>其他人事費</t>
    <phoneticPr fontId="4" type="noConversion"/>
  </si>
  <si>
    <t>其他收入</t>
    <phoneticPr fontId="4" type="noConversion"/>
  </si>
  <si>
    <t>補助收入</t>
    <phoneticPr fontId="4" type="noConversion"/>
  </si>
  <si>
    <t>常年會費</t>
    <phoneticPr fontId="4" type="noConversion"/>
  </si>
  <si>
    <t>科目代號</t>
    <phoneticPr fontId="4" type="noConversion"/>
  </si>
  <si>
    <t>科目名稱</t>
    <phoneticPr fontId="4" type="noConversion"/>
  </si>
  <si>
    <t>免稅</t>
  </si>
  <si>
    <t>應稅</t>
  </si>
  <si>
    <t>合計</t>
  </si>
  <si>
    <t>銀行存款</t>
  </si>
  <si>
    <t>基金</t>
  </si>
  <si>
    <t>本期餘絀</t>
  </si>
  <si>
    <t>員工薪給</t>
  </si>
  <si>
    <t>辦公費</t>
  </si>
  <si>
    <t>業務費</t>
  </si>
  <si>
    <t>提撥基金</t>
  </si>
  <si>
    <t>114/1/1-114/12/31</t>
  </si>
  <si>
    <t>科目</t>
  </si>
  <si>
    <t>實際決算數</t>
  </si>
  <si>
    <t>款</t>
  </si>
  <si>
    <t>項</t>
  </si>
  <si>
    <t>目</t>
  </si>
  <si>
    <t>一</t>
  </si>
  <si>
    <t>二</t>
  </si>
  <si>
    <t>三</t>
  </si>
  <si>
    <t>四</t>
  </si>
  <si>
    <t xml:space="preserve">本會收入 </t>
  </si>
  <si>
    <t xml:space="preserve"> 補助收入</t>
  </si>
  <si>
    <t>利息收入</t>
  </si>
  <si>
    <t>本會支出</t>
  </si>
  <si>
    <t>人事費</t>
  </si>
  <si>
    <t>文具、印刷費</t>
  </si>
  <si>
    <t>聯誼活動費</t>
  </si>
  <si>
    <t>其他辦公費</t>
  </si>
  <si>
    <t>其他</t>
  </si>
  <si>
    <t>本期損益</t>
  </si>
  <si>
    <t>臺灣社區協力農業協會</t>
  </si>
  <si>
    <t>資產負債表</t>
  </si>
  <si>
    <t>114/12/31</t>
  </si>
  <si>
    <t>單位:新台幣元</t>
  </si>
  <si>
    <t>預收款項</t>
  </si>
  <si>
    <t>準備基金</t>
  </si>
  <si>
    <t>(含今年，114年。)</t>
  </si>
  <si>
    <t>定期存款</t>
  </si>
  <si>
    <t>前期餘絀</t>
  </si>
  <si>
    <t>113.12.31.零用金</t>
  </si>
  <si>
    <t>114.12.31.零用金</t>
  </si>
  <si>
    <t>114零用金支出合計</t>
  </si>
  <si>
    <t>協會本期銀行活存</t>
  </si>
  <si>
    <t>協會本期銀行定存</t>
  </si>
  <si>
    <t>協會前期銀行活存</t>
  </si>
  <si>
    <t>現金出納表</t>
  </si>
  <si>
    <t>上期結存</t>
  </si>
  <si>
    <t>本期支出</t>
  </si>
  <si>
    <t>本期收入</t>
  </si>
  <si>
    <t>本期結存</t>
  </si>
  <si>
    <t>114.12.31玉山銀行活存餘額</t>
  </si>
  <si>
    <t>114零用金合計</t>
  </si>
  <si>
    <t>114.1.1.零用金</t>
    <phoneticPr fontId="4" type="noConversion"/>
  </si>
  <si>
    <t>114.12.31.零用金</t>
    <phoneticPr fontId="4" type="noConversion"/>
  </si>
  <si>
    <t>財產目錄</t>
  </si>
  <si>
    <t>財產編號</t>
  </si>
  <si>
    <t>會計科目</t>
  </si>
  <si>
    <t>財產名稱</t>
  </si>
  <si>
    <t>購置日期</t>
  </si>
  <si>
    <t>單位</t>
  </si>
  <si>
    <t>數量</t>
  </si>
  <si>
    <t>原值</t>
  </si>
  <si>
    <t>折舊本年數</t>
  </si>
  <si>
    <t>累計折舊</t>
  </si>
  <si>
    <t>存放地點</t>
  </si>
  <si>
    <t>說明</t>
  </si>
  <si>
    <t>無</t>
  </si>
  <si>
    <t>基金收支表</t>
  </si>
  <si>
    <t>歷年累存</t>
  </si>
  <si>
    <t>本年度提撥</t>
  </si>
  <si>
    <t>結餘</t>
  </si>
  <si>
    <t>捐款明細表</t>
  </si>
  <si>
    <t>114年度經費收支決算表</t>
    <phoneticPr fontId="4" type="noConversion"/>
  </si>
  <si>
    <t xml:space="preserve"> 114預算數  </t>
    <phoneticPr fontId="4" type="noConversion"/>
  </si>
  <si>
    <t xml:space="preserve"> 決算與預算比較數  </t>
  </si>
  <si>
    <t xml:space="preserve"> 說明 </t>
  </si>
  <si>
    <t>本會收入</t>
  </si>
  <si>
    <t>主係計畫人事費和CSA研討會</t>
    <phoneticPr fontId="4" type="noConversion"/>
  </si>
  <si>
    <t>四</t>
    <phoneticPr fontId="4" type="noConversion"/>
  </si>
  <si>
    <t>提撥基金</t>
    <phoneticPr fontId="4" type="noConversion"/>
  </si>
  <si>
    <t>身分證字號</t>
  </si>
  <si>
    <t>通訊地址</t>
  </si>
  <si>
    <t>王智屏</t>
  </si>
  <si>
    <t>何嘉祿</t>
  </si>
  <si>
    <t>P120600189</t>
  </si>
  <si>
    <t>李寶華</t>
  </si>
  <si>
    <t>N220615458</t>
  </si>
  <si>
    <t>新竹市北區南雅街311巷20弄31號</t>
  </si>
  <si>
    <t>J221528951</t>
  </si>
  <si>
    <t>臺灣省新竹市北區康樂里9鄰東大路三段 269巷5之2號</t>
  </si>
  <si>
    <t>E121142811</t>
  </si>
  <si>
    <t>新竹縣竹北市仁義路16巷19號</t>
  </si>
  <si>
    <t>K220540070</t>
  </si>
  <si>
    <t>新竹市武陵路175巷15號9樓之5</t>
  </si>
  <si>
    <t>雜草計畫-2025</t>
  </si>
  <si>
    <t>臺灣省新竹市東區光復路一段 525巷65號六樓 之1</t>
  </si>
  <si>
    <t>翁義成</t>
  </si>
  <si>
    <t>K120965057</t>
  </si>
  <si>
    <t>苗栗縣造橋鄉談文村4鄰15號</t>
  </si>
  <si>
    <t>A128959007</t>
  </si>
  <si>
    <t>新竹市東區林森路196號6樓之1</t>
  </si>
  <si>
    <t>L121616099</t>
  </si>
  <si>
    <t>臺灣省臺中市大肚區永順里8鄰文昌路二段506巷162弄16號</t>
  </si>
  <si>
    <t>J220384651</t>
  </si>
  <si>
    <t>臺灣省新竹市高翠路277巷2弄39號　</t>
  </si>
  <si>
    <t>G220780277</t>
  </si>
  <si>
    <t>臺灣省新竹市北區金竹里16鄰金竹路118巷63弄5號</t>
  </si>
  <si>
    <t>J220113312</t>
  </si>
  <si>
    <t>新竹市湳中街68巷54號</t>
  </si>
  <si>
    <t>F120579253</t>
  </si>
  <si>
    <t>新竹市光復路二段307號2樓</t>
  </si>
  <si>
    <t>J221112319</t>
  </si>
  <si>
    <t>新竹市海埔路32號</t>
  </si>
  <si>
    <t>U220314596</t>
  </si>
  <si>
    <t>N220862288</t>
  </si>
  <si>
    <t>新竹市水源里原興路358號</t>
  </si>
  <si>
    <t>D220241576</t>
  </si>
  <si>
    <t>臺灣省新竹市東區高翠路162巷55弄2號</t>
  </si>
  <si>
    <t>扣繳憑單申報</t>
  </si>
  <si>
    <t>姓名</t>
  </si>
  <si>
    <t>J222119509</t>
  </si>
  <si>
    <t>台中市大里區美村街20巷13弄4號</t>
  </si>
  <si>
    <t>雲林土庫光明路273号</t>
  </si>
  <si>
    <t>J220021980</t>
  </si>
  <si>
    <t>新竹市園後街89巷3弄32号2F</t>
  </si>
  <si>
    <t>講師費/工作人員</t>
  </si>
  <si>
    <t>T220033040</t>
  </si>
  <si>
    <t>Y120249085</t>
  </si>
  <si>
    <t>新北市淡水區崁頂里5鄰新市一路一段</t>
  </si>
  <si>
    <t>新竹市東大路一段131號3樓</t>
  </si>
  <si>
    <t>臺灣社區協力農業協會12.31存摺金額</t>
    <phoneticPr fontId="4" type="noConversion"/>
  </si>
  <si>
    <t>臺灣社區協力農業協會</t>
    <phoneticPr fontId="4" type="noConversion"/>
  </si>
  <si>
    <t>損益表</t>
    <phoneticPr fontId="4" type="noConversion"/>
  </si>
  <si>
    <t>114.1.1~114.12.31</t>
    <phoneticPr fontId="4" type="noConversion"/>
  </si>
  <si>
    <t xml:space="preserve">114預算數 </t>
    <phoneticPr fontId="4" type="noConversion"/>
  </si>
  <si>
    <t>款</t>
    <phoneticPr fontId="4" type="noConversion"/>
  </si>
  <si>
    <t>一</t>
    <phoneticPr fontId="4" type="noConversion"/>
  </si>
  <si>
    <t>一</t>
    <phoneticPr fontId="4" type="noConversion"/>
  </si>
  <si>
    <t>新會員4人</t>
    <phoneticPr fontId="4" type="noConversion"/>
  </si>
  <si>
    <t>預估繳交會費90人</t>
    <phoneticPr fontId="4" type="noConversion"/>
  </si>
  <si>
    <t>會員捐款</t>
  </si>
  <si>
    <t>雜草計畫扣除營業稅後</t>
    <phoneticPr fontId="4" type="noConversion"/>
  </si>
  <si>
    <t>利息收入</t>
    <phoneticPr fontId="4" type="noConversion"/>
  </si>
  <si>
    <t>二</t>
    <phoneticPr fontId="4" type="noConversion"/>
  </si>
  <si>
    <t>人事費</t>
    <phoneticPr fontId="4" type="noConversion"/>
  </si>
  <si>
    <t>主係計畫人事費</t>
    <phoneticPr fontId="4" type="noConversion"/>
  </si>
  <si>
    <t>文具、印刷費</t>
    <phoneticPr fontId="4" type="noConversion"/>
  </si>
  <si>
    <t>三</t>
    <phoneticPr fontId="4" type="noConversion"/>
  </si>
  <si>
    <t>主係雜草計畫材料費</t>
    <phoneticPr fontId="4" type="noConversion"/>
  </si>
  <si>
    <t xml:space="preserve">聯誼活動費 </t>
    <phoneticPr fontId="4" type="noConversion"/>
  </si>
  <si>
    <t>其他業務費</t>
    <phoneticPr fontId="4" type="noConversion"/>
  </si>
  <si>
    <t>會計師公費</t>
    <phoneticPr fontId="4" type="noConversion"/>
  </si>
  <si>
    <t>其他</t>
    <phoneticPr fontId="4" type="noConversion"/>
  </si>
  <si>
    <t>本期損益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</si>
</sst>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;[Red]\-#,##0.0"/>
    <numFmt numFmtId="177" formatCode="#,##0_);[Red]\(#,##0\)"/>
    <numFmt numFmtId="178" formatCode="#,##0_ ;[Red]\-#,##0\ "/>
    <numFmt numFmtId="179" formatCode="_(* #,##0.00_);_(* \(#,##0.00\);_(* &quot;-&quot;??_);_(@_)"/>
    <numFmt numFmtId="180" formatCode="_-* #,##0_-;\-* #,##0_-;_-* &quot;-&quot;??_-;_-@_-"/>
  </numFmts>
  <fonts count="26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0"/>
      <color rgb="FF000000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sz val="12"/>
      <name val="PMingLiu"/>
      <family val="1"/>
      <charset val="136"/>
    </font>
    <font>
      <sz val="10"/>
      <color rgb="FFFF0000"/>
      <name val="新細明體"/>
      <family val="1"/>
      <charset val="136"/>
      <scheme val="minor"/>
    </font>
    <font>
      <sz val="7"/>
      <name val="Arial"/>
      <family val="2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rgb="FF0000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b/>
      <sz val="12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EBFF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D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9" fontId="1" fillId="0" borderId="0" applyFon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3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center" vertical="top"/>
    </xf>
    <xf numFmtId="0" fontId="3" fillId="0" borderId="0" xfId="0" applyFont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left" vertical="top"/>
    </xf>
    <xf numFmtId="0" fontId="5" fillId="2" borderId="1" xfId="0" applyFont="1" applyFill="1" applyBorder="1" applyAlignment="1" applyProtection="1">
      <alignment horizontal="center" vertical="top"/>
    </xf>
    <xf numFmtId="176" fontId="3" fillId="0" borderId="1" xfId="0" applyNumberFormat="1" applyFont="1" applyBorder="1" applyAlignment="1" applyProtection="1">
      <alignment horizontal="right" vertical="top"/>
    </xf>
    <xf numFmtId="38" fontId="3" fillId="0" borderId="0" xfId="0" applyNumberFormat="1" applyFont="1" applyAlignment="1" applyProtection="1">
      <alignment horizontal="left" vertical="top"/>
    </xf>
    <xf numFmtId="0" fontId="3" fillId="0" borderId="0" xfId="0" applyNumberFormat="1" applyFont="1" applyFill="1" applyAlignment="1" applyProtection="1">
      <alignment horizontal="left" vertical="top"/>
      <protection locked="0"/>
    </xf>
    <xf numFmtId="38" fontId="3" fillId="0" borderId="0" xfId="0" applyNumberFormat="1" applyFont="1" applyFill="1" applyAlignment="1" applyProtection="1">
      <alignment horizontal="left" vertical="top"/>
      <protection locked="0"/>
    </xf>
    <xf numFmtId="38" fontId="3" fillId="0" borderId="0" xfId="0" applyNumberFormat="1" applyFont="1" applyFill="1" applyAlignment="1" applyProtection="1">
      <alignment horizontal="left" vertical="top"/>
    </xf>
    <xf numFmtId="0" fontId="3" fillId="2" borderId="1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 applyProtection="1">
      <alignment horizontal="left" vertical="top"/>
      <protection locked="0"/>
    </xf>
    <xf numFmtId="0" fontId="3" fillId="3" borderId="3" xfId="0" applyFont="1" applyFill="1" applyBorder="1" applyAlignment="1" applyProtection="1">
      <alignment horizontal="left" vertical="top"/>
      <protection locked="0"/>
    </xf>
    <xf numFmtId="176" fontId="3" fillId="0" borderId="0" xfId="0" applyNumberFormat="1" applyFont="1" applyAlignment="1" applyProtection="1">
      <alignment horizontal="right" vertical="top"/>
    </xf>
    <xf numFmtId="176" fontId="6" fillId="0" borderId="0" xfId="0" applyNumberFormat="1" applyFont="1" applyAlignment="1" applyProtection="1">
      <alignment horizontal="right" vertical="top"/>
    </xf>
    <xf numFmtId="38" fontId="3" fillId="0" borderId="1" xfId="0" applyNumberFormat="1" applyFont="1" applyBorder="1" applyAlignment="1" applyProtection="1">
      <alignment horizontal="left" vertical="top"/>
    </xf>
    <xf numFmtId="0" fontId="7" fillId="4" borderId="4" xfId="0" applyNumberFormat="1" applyFont="1" applyFill="1" applyBorder="1" applyAlignment="1" applyProtection="1">
      <alignment horizontal="center" vertical="top"/>
      <protection locked="0"/>
    </xf>
    <xf numFmtId="38" fontId="3" fillId="4" borderId="4" xfId="0" applyNumberFormat="1" applyFont="1" applyFill="1" applyBorder="1" applyAlignment="1" applyProtection="1">
      <alignment horizontal="center" vertical="top"/>
      <protection locked="0"/>
    </xf>
    <xf numFmtId="38" fontId="3" fillId="4" borderId="5" xfId="0" applyNumberFormat="1" applyFont="1" applyFill="1" applyBorder="1" applyAlignment="1" applyProtection="1">
      <alignment horizontal="center" vertical="top"/>
      <protection locked="0"/>
    </xf>
    <xf numFmtId="38" fontId="3" fillId="4" borderId="4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4" borderId="1" xfId="0" applyFont="1" applyFill="1" applyBorder="1" applyAlignment="1" applyProtection="1">
      <alignment horizontal="left" vertical="top"/>
    </xf>
    <xf numFmtId="0" fontId="5" fillId="4" borderId="1" xfId="0" applyFont="1" applyFill="1" applyBorder="1" applyAlignment="1" applyProtection="1">
      <alignment horizontal="left" vertical="top"/>
    </xf>
    <xf numFmtId="0" fontId="3" fillId="4" borderId="1" xfId="0" applyFont="1" applyFill="1" applyBorder="1" applyAlignment="1" applyProtection="1">
      <alignment horizontal="center" vertical="top"/>
    </xf>
    <xf numFmtId="176" fontId="3" fillId="4" borderId="1" xfId="0" applyNumberFormat="1" applyFont="1" applyFill="1" applyBorder="1" applyAlignment="1" applyProtection="1">
      <alignment horizontal="right" vertical="top"/>
    </xf>
    <xf numFmtId="38" fontId="3" fillId="4" borderId="1" xfId="0" applyNumberFormat="1" applyFont="1" applyFill="1" applyBorder="1" applyAlignment="1" applyProtection="1">
      <alignment horizontal="center" vertical="top"/>
      <protection locked="0"/>
    </xf>
    <xf numFmtId="0" fontId="3" fillId="4" borderId="6" xfId="0" applyNumberFormat="1" applyFont="1" applyFill="1" applyBorder="1" applyAlignment="1" applyProtection="1">
      <alignment horizontal="center" vertical="top"/>
      <protection locked="0"/>
    </xf>
    <xf numFmtId="38" fontId="3" fillId="4" borderId="6" xfId="0" applyNumberFormat="1" applyFont="1" applyFill="1" applyBorder="1" applyAlignment="1" applyProtection="1">
      <alignment horizontal="center" vertical="top"/>
      <protection locked="0"/>
    </xf>
    <xf numFmtId="38" fontId="3" fillId="4" borderId="7" xfId="0" applyNumberFormat="1" applyFont="1" applyFill="1" applyBorder="1" applyAlignment="1" applyProtection="1">
      <alignment horizontal="center" vertical="top"/>
      <protection locked="0"/>
    </xf>
    <xf numFmtId="38" fontId="3" fillId="4" borderId="6" xfId="0" applyNumberFormat="1" applyFont="1" applyFill="1" applyBorder="1" applyAlignment="1" applyProtection="1">
      <alignment horizontal="center" vertical="top"/>
    </xf>
    <xf numFmtId="177" fontId="0" fillId="0" borderId="0" xfId="0" applyNumberFormat="1" applyAlignment="1" applyProtection="1">
      <alignment horizontal="left" vertical="top"/>
      <protection locked="0"/>
    </xf>
    <xf numFmtId="38" fontId="3" fillId="0" borderId="1" xfId="0" applyNumberFormat="1" applyFont="1" applyBorder="1" applyAlignment="1" applyProtection="1">
      <alignment horizontal="center" vertical="top"/>
      <protection locked="0"/>
    </xf>
    <xf numFmtId="38" fontId="3" fillId="0" borderId="1" xfId="0" applyNumberFormat="1" applyFont="1" applyBorder="1" applyAlignment="1" applyProtection="1">
      <alignment horizontal="left" vertical="top"/>
      <protection locked="0"/>
    </xf>
    <xf numFmtId="0" fontId="0" fillId="5" borderId="1" xfId="0" applyFill="1" applyBorder="1" applyAlignment="1">
      <alignment horizontal="left" vertical="top"/>
    </xf>
    <xf numFmtId="0" fontId="5" fillId="0" borderId="1" xfId="0" applyFont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center" vertical="top"/>
      <protection locked="0"/>
    </xf>
    <xf numFmtId="14" fontId="8" fillId="2" borderId="1" xfId="0" applyNumberFormat="1" applyFont="1" applyFill="1" applyBorder="1" applyAlignment="1" applyProtection="1">
      <alignment horizontal="left" vertical="top"/>
    </xf>
    <xf numFmtId="0" fontId="5" fillId="0" borderId="1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left" vertical="top"/>
    </xf>
    <xf numFmtId="0" fontId="5" fillId="0" borderId="3" xfId="0" applyFont="1" applyFill="1" applyBorder="1" applyAlignment="1" applyProtection="1">
      <alignment horizontal="left" vertical="top"/>
    </xf>
    <xf numFmtId="0" fontId="5" fillId="0" borderId="1" xfId="0" applyFont="1" applyFill="1" applyBorder="1" applyAlignment="1">
      <alignment horizontal="left" vertical="top"/>
    </xf>
    <xf numFmtId="176" fontId="5" fillId="0" borderId="1" xfId="0" applyNumberFormat="1" applyFont="1" applyFill="1" applyBorder="1" applyAlignment="1" applyProtection="1">
      <alignment horizontal="right" vertical="top"/>
    </xf>
    <xf numFmtId="38" fontId="3" fillId="0" borderId="8" xfId="0" applyNumberFormat="1" applyFont="1" applyFill="1" applyBorder="1" applyAlignment="1" applyProtection="1">
      <alignment horizontal="right" vertical="top"/>
    </xf>
    <xf numFmtId="178" fontId="3" fillId="4" borderId="1" xfId="0" applyNumberFormat="1" applyFont="1" applyFill="1" applyBorder="1" applyAlignment="1" applyProtection="1">
      <alignment horizontal="right" vertical="top"/>
    </xf>
    <xf numFmtId="0" fontId="3" fillId="0" borderId="0" xfId="0" applyFont="1" applyFill="1" applyAlignment="1" applyProtection="1">
      <alignment horizontal="left" vertical="top"/>
      <protection locked="0"/>
    </xf>
    <xf numFmtId="14" fontId="8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176" fontId="5" fillId="0" borderId="1" xfId="0" applyNumberFormat="1" applyFont="1" applyBorder="1" applyAlignment="1">
      <alignment horizontal="right" vertical="top"/>
    </xf>
    <xf numFmtId="14" fontId="8" fillId="0" borderId="1" xfId="0" applyNumberFormat="1" applyFont="1" applyFill="1" applyBorder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center" vertical="top"/>
    </xf>
    <xf numFmtId="0" fontId="3" fillId="0" borderId="1" xfId="0" applyFont="1" applyFill="1" applyBorder="1" applyAlignment="1" applyProtection="1">
      <alignment horizontal="left" vertical="top"/>
    </xf>
    <xf numFmtId="0" fontId="3" fillId="0" borderId="3" xfId="0" applyFont="1" applyFill="1" applyBorder="1" applyAlignment="1" applyProtection="1">
      <alignment horizontal="left" vertical="top"/>
    </xf>
    <xf numFmtId="176" fontId="6" fillId="0" borderId="1" xfId="0" applyNumberFormat="1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0" borderId="3" xfId="0" applyFont="1" applyFill="1" applyBorder="1" applyAlignment="1" applyProtection="1">
      <alignment horizontal="center" vertical="top"/>
    </xf>
    <xf numFmtId="38" fontId="3" fillId="0" borderId="1" xfId="0" applyNumberFormat="1" applyFont="1" applyFill="1" applyBorder="1" applyAlignment="1" applyProtection="1">
      <alignment horizontal="center" vertical="top"/>
    </xf>
    <xf numFmtId="0" fontId="0" fillId="0" borderId="1" xfId="0" applyFill="1" applyBorder="1" applyAlignment="1">
      <alignment horizontal="left" vertical="top"/>
    </xf>
    <xf numFmtId="14" fontId="10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top"/>
    </xf>
    <xf numFmtId="0" fontId="3" fillId="6" borderId="1" xfId="0" applyFont="1" applyFill="1" applyBorder="1" applyAlignment="1" applyProtection="1">
      <alignment horizontal="left" vertical="top"/>
    </xf>
    <xf numFmtId="0" fontId="5" fillId="6" borderId="1" xfId="0" applyFont="1" applyFill="1" applyBorder="1" applyAlignment="1" applyProtection="1">
      <alignment horizontal="left" vertical="top"/>
    </xf>
    <xf numFmtId="0" fontId="5" fillId="0" borderId="3" xfId="0" applyFont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0" fillId="0" borderId="1" xfId="0" applyFill="1" applyBorder="1">
      <alignment vertical="center"/>
    </xf>
    <xf numFmtId="0" fontId="5" fillId="0" borderId="0" xfId="0" applyFont="1" applyFill="1" applyBorder="1" applyAlignment="1">
      <alignment horizontal="left" vertical="top"/>
    </xf>
    <xf numFmtId="0" fontId="13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left" vertical="top"/>
    </xf>
    <xf numFmtId="38" fontId="5" fillId="0" borderId="8" xfId="0" applyNumberFormat="1" applyFont="1" applyFill="1" applyBorder="1" applyAlignment="1" applyProtection="1">
      <alignment horizontal="right" vertical="top"/>
    </xf>
    <xf numFmtId="178" fontId="5" fillId="4" borderId="1" xfId="0" applyNumberFormat="1" applyFont="1" applyFill="1" applyBorder="1" applyAlignment="1" applyProtection="1">
      <alignment horizontal="right" vertical="top"/>
    </xf>
    <xf numFmtId="0" fontId="5" fillId="0" borderId="0" xfId="0" applyFont="1" applyFill="1" applyAlignment="1" applyProtection="1">
      <alignment horizontal="left" vertical="top"/>
      <protection locked="0"/>
    </xf>
    <xf numFmtId="0" fontId="5" fillId="0" borderId="0" xfId="0" applyFont="1">
      <alignment vertical="center"/>
    </xf>
    <xf numFmtId="14" fontId="15" fillId="0" borderId="1" xfId="0" applyNumberFormat="1" applyFont="1" applyFill="1" applyBorder="1" applyAlignment="1" applyProtection="1">
      <alignment horizontal="left" vertical="top"/>
    </xf>
    <xf numFmtId="0" fontId="6" fillId="0" borderId="1" xfId="0" applyFont="1" applyFill="1" applyBorder="1" applyAlignment="1" applyProtection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3" fillId="7" borderId="1" xfId="0" applyFont="1" applyFill="1" applyBorder="1" applyAlignment="1" applyProtection="1">
      <alignment horizontal="left" vertical="top"/>
    </xf>
    <xf numFmtId="0" fontId="5" fillId="7" borderId="1" xfId="0" applyFont="1" applyFill="1" applyBorder="1" applyAlignment="1" applyProtection="1">
      <alignment horizontal="left" vertical="top"/>
    </xf>
    <xf numFmtId="177" fontId="3" fillId="0" borderId="0" xfId="0" applyNumberFormat="1" applyFont="1" applyFill="1" applyAlignment="1" applyProtection="1">
      <alignment horizontal="left" vertical="top"/>
      <protection locked="0"/>
    </xf>
    <xf numFmtId="0" fontId="0" fillId="0" borderId="3" xfId="0" applyFill="1" applyBorder="1">
      <alignment vertical="center"/>
    </xf>
    <xf numFmtId="14" fontId="8" fillId="6" borderId="1" xfId="0" applyNumberFormat="1" applyFont="1" applyFill="1" applyBorder="1" applyAlignment="1" applyProtection="1">
      <alignment horizontal="left" vertical="top"/>
    </xf>
    <xf numFmtId="38" fontId="3" fillId="0" borderId="1" xfId="0" applyNumberFormat="1" applyFont="1" applyFill="1" applyBorder="1" applyAlignment="1" applyProtection="1">
      <alignment horizontal="right" vertical="top"/>
    </xf>
    <xf numFmtId="38" fontId="3" fillId="0" borderId="8" xfId="0" applyNumberFormat="1" applyFont="1" applyFill="1" applyBorder="1" applyAlignment="1" applyProtection="1">
      <alignment vertical="top"/>
    </xf>
    <xf numFmtId="14" fontId="1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38" fontId="5" fillId="0" borderId="8" xfId="0" applyNumberFormat="1" applyFont="1" applyFill="1" applyBorder="1" applyAlignment="1" applyProtection="1">
      <alignment vertical="top"/>
    </xf>
    <xf numFmtId="0" fontId="17" fillId="0" borderId="0" xfId="0" applyFont="1">
      <alignment vertical="center"/>
    </xf>
    <xf numFmtId="0" fontId="5" fillId="0" borderId="8" xfId="0" applyFont="1" applyFill="1" applyBorder="1" applyAlignment="1" applyProtection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5" fillId="0" borderId="0" xfId="0" applyFont="1" applyFill="1" applyAlignment="1" applyProtection="1">
      <alignment horizontal="left" vertical="top"/>
    </xf>
    <xf numFmtId="0" fontId="3" fillId="0" borderId="0" xfId="0" applyFont="1" applyFill="1" applyAlignment="1" applyProtection="1">
      <alignment horizontal="center" vertical="top"/>
    </xf>
    <xf numFmtId="0" fontId="3" fillId="0" borderId="0" xfId="0" applyFont="1" applyFill="1" applyAlignment="1" applyProtection="1">
      <alignment horizontal="left" vertical="top"/>
    </xf>
    <xf numFmtId="176" fontId="3" fillId="0" borderId="0" xfId="0" applyNumberFormat="1" applyFont="1" applyFill="1" applyAlignment="1" applyProtection="1">
      <alignment horizontal="right" vertical="top"/>
    </xf>
    <xf numFmtId="176" fontId="0" fillId="0" borderId="0" xfId="0" applyNumberFormat="1" applyAlignment="1">
      <alignment horizontal="right" vertical="center"/>
    </xf>
    <xf numFmtId="178" fontId="6" fillId="0" borderId="1" xfId="1" applyNumberFormat="1" applyFont="1" applyFill="1" applyBorder="1" applyAlignment="1" applyProtection="1">
      <alignment horizontal="right" vertical="top"/>
    </xf>
    <xf numFmtId="178" fontId="6" fillId="6" borderId="1" xfId="1" applyNumberFormat="1" applyFont="1" applyFill="1" applyBorder="1" applyAlignment="1" applyProtection="1">
      <alignment horizontal="right" vertical="top"/>
    </xf>
    <xf numFmtId="178" fontId="3" fillId="0" borderId="1" xfId="1" applyNumberFormat="1" applyFont="1" applyFill="1" applyBorder="1" applyAlignment="1" applyProtection="1">
      <alignment horizontal="right" vertical="top"/>
    </xf>
    <xf numFmtId="178" fontId="5" fillId="0" borderId="1" xfId="1" applyNumberFormat="1" applyFont="1" applyFill="1" applyBorder="1" applyAlignment="1" applyProtection="1">
      <alignment horizontal="right" vertical="top"/>
    </xf>
    <xf numFmtId="178" fontId="3" fillId="4" borderId="4" xfId="1" applyNumberFormat="1" applyFont="1" applyFill="1" applyBorder="1" applyAlignment="1" applyProtection="1">
      <alignment horizontal="right" vertical="top"/>
    </xf>
    <xf numFmtId="178" fontId="3" fillId="6" borderId="1" xfId="1" applyNumberFormat="1" applyFont="1" applyFill="1" applyBorder="1" applyAlignment="1" applyProtection="1">
      <alignment horizontal="right" vertical="top"/>
    </xf>
    <xf numFmtId="178" fontId="3" fillId="4" borderId="1" xfId="1" applyNumberFormat="1" applyFont="1" applyFill="1" applyBorder="1" applyAlignment="1" applyProtection="1">
      <alignment horizontal="right" vertical="top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14" fontId="0" fillId="0" borderId="0" xfId="0" applyNumberFormat="1">
      <alignment vertical="center"/>
    </xf>
    <xf numFmtId="0" fontId="0" fillId="8" borderId="0" xfId="0" applyFill="1">
      <alignment vertical="center"/>
    </xf>
    <xf numFmtId="0" fontId="18" fillId="0" borderId="0" xfId="0" applyFont="1">
      <alignment vertical="center"/>
    </xf>
    <xf numFmtId="0" fontId="18" fillId="0" borderId="1" xfId="0" applyFont="1" applyBorder="1" applyAlignment="1">
      <alignment horizontal="left" vertical="center"/>
    </xf>
    <xf numFmtId="0" fontId="18" fillId="8" borderId="1" xfId="0" applyFont="1" applyFill="1" applyBorder="1" applyAlignment="1">
      <alignment horizontal="left" vertical="center"/>
    </xf>
    <xf numFmtId="38" fontId="0" fillId="0" borderId="0" xfId="0" applyNumberFormat="1" applyAlignment="1">
      <alignment horizontal="right" vertical="center"/>
    </xf>
    <xf numFmtId="38" fontId="18" fillId="0" borderId="1" xfId="0" applyNumberFormat="1" applyFont="1" applyBorder="1" applyAlignment="1">
      <alignment horizontal="right" vertical="center"/>
    </xf>
    <xf numFmtId="38" fontId="18" fillId="8" borderId="1" xfId="0" applyNumberFormat="1" applyFont="1" applyFill="1" applyBorder="1" applyAlignment="1">
      <alignment horizontal="right" vertical="center"/>
    </xf>
    <xf numFmtId="38" fontId="0" fillId="0" borderId="0" xfId="0" applyNumberFormat="1">
      <alignment vertical="center"/>
    </xf>
    <xf numFmtId="0" fontId="19" fillId="0" borderId="0" xfId="0" applyFont="1">
      <alignment vertical="center"/>
    </xf>
    <xf numFmtId="0" fontId="18" fillId="0" borderId="1" xfId="0" applyFont="1" applyFill="1" applyBorder="1" applyAlignment="1">
      <alignment horizontal="left" vertical="center"/>
    </xf>
    <xf numFmtId="38" fontId="18" fillId="0" borderId="1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right" vertical="center"/>
    </xf>
    <xf numFmtId="38" fontId="18" fillId="0" borderId="1" xfId="0" applyNumberFormat="1" applyFont="1" applyFill="1" applyBorder="1" applyAlignment="1">
      <alignment horizontal="right" vertical="center"/>
    </xf>
    <xf numFmtId="0" fontId="19" fillId="0" borderId="0" xfId="0" applyFont="1">
      <alignment vertical="center"/>
    </xf>
    <xf numFmtId="0" fontId="0" fillId="0" borderId="1" xfId="0" applyFill="1" applyBorder="1" applyAlignment="1">
      <alignment horizontal="left" vertical="center"/>
    </xf>
    <xf numFmtId="38" fontId="0" fillId="0" borderId="1" xfId="0" applyNumberForma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9" fillId="0" borderId="0" xfId="0" applyFont="1">
      <alignment vertical="center"/>
    </xf>
    <xf numFmtId="0" fontId="3" fillId="0" borderId="0" xfId="0" applyFont="1" applyAlignment="1">
      <alignment horizontal="left" vertical="top"/>
    </xf>
    <xf numFmtId="38" fontId="3" fillId="0" borderId="0" xfId="0" applyNumberFormat="1" applyFont="1" applyAlignment="1">
      <alignment horizontal="left" vertical="top"/>
    </xf>
    <xf numFmtId="38" fontId="3" fillId="0" borderId="1" xfId="0" applyNumberFormat="1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38" fontId="3" fillId="0" borderId="1" xfId="0" applyNumberFormat="1" applyFont="1" applyBorder="1" applyAlignment="1">
      <alignment horizontal="right" vertical="top"/>
    </xf>
    <xf numFmtId="38" fontId="3" fillId="0" borderId="8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38" fontId="20" fillId="0" borderId="1" xfId="0" applyNumberFormat="1" applyFont="1" applyBorder="1" applyAlignment="1">
      <alignment horizontal="right" vertical="top"/>
    </xf>
    <xf numFmtId="0" fontId="21" fillId="0" borderId="0" xfId="0" applyFont="1">
      <alignment vertical="center"/>
    </xf>
    <xf numFmtId="180" fontId="21" fillId="0" borderId="0" xfId="1" applyNumberFormat="1" applyFont="1" applyFill="1">
      <alignment vertical="center"/>
    </xf>
    <xf numFmtId="0" fontId="21" fillId="0" borderId="0" xfId="0" applyFont="1" applyFill="1">
      <alignment vertical="center"/>
    </xf>
    <xf numFmtId="0" fontId="21" fillId="0" borderId="0" xfId="0" applyFont="1" applyFill="1" applyAlignment="1">
      <alignment horizontal="left" vertical="center"/>
    </xf>
    <xf numFmtId="0" fontId="21" fillId="8" borderId="1" xfId="0" applyFont="1" applyFill="1" applyBorder="1">
      <alignment vertical="center"/>
    </xf>
    <xf numFmtId="180" fontId="21" fillId="8" borderId="1" xfId="1" applyNumberFormat="1" applyFont="1" applyFill="1" applyBorder="1">
      <alignment vertical="center"/>
    </xf>
    <xf numFmtId="0" fontId="21" fillId="8" borderId="1" xfId="0" applyFont="1" applyFill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80" fontId="23" fillId="0" borderId="1" xfId="1" applyNumberFormat="1" applyFont="1" applyFill="1" applyBorder="1" applyAlignment="1">
      <alignment horizontal="center" vertical="center"/>
    </xf>
    <xf numFmtId="180" fontId="23" fillId="0" borderId="1" xfId="1" applyNumberFormat="1" applyFont="1" applyFill="1" applyBorder="1" applyAlignment="1">
      <alignment horizontal="center" vertical="center"/>
    </xf>
    <xf numFmtId="180" fontId="23" fillId="0" borderId="1" xfId="1" applyNumberFormat="1" applyFont="1" applyFill="1" applyBorder="1" applyAlignment="1">
      <alignment horizontal="justify" vertical="center"/>
    </xf>
    <xf numFmtId="180" fontId="22" fillId="0" borderId="1" xfId="1" applyNumberFormat="1" applyFont="1" applyFill="1" applyBorder="1" applyAlignment="1">
      <alignment horizontal="left" vertical="center"/>
    </xf>
    <xf numFmtId="180" fontId="22" fillId="0" borderId="1" xfId="1" applyNumberFormat="1" applyFont="1" applyFill="1" applyBorder="1" applyAlignment="1">
      <alignment horizontal="justify" vertical="center"/>
    </xf>
    <xf numFmtId="180" fontId="22" fillId="0" borderId="1" xfId="1" applyNumberFormat="1" applyFont="1" applyFill="1" applyBorder="1" applyAlignment="1">
      <alignment horizontal="right" vertical="center"/>
    </xf>
    <xf numFmtId="180" fontId="23" fillId="0" borderId="1" xfId="1" applyNumberFormat="1" applyFont="1" applyFill="1" applyBorder="1" applyAlignment="1">
      <alignment horizontal="left" vertical="center"/>
    </xf>
    <xf numFmtId="180" fontId="23" fillId="0" borderId="1" xfId="1" applyNumberFormat="1" applyFont="1" applyFill="1" applyBorder="1" applyAlignment="1">
      <alignment horizontal="right" vertical="center"/>
    </xf>
    <xf numFmtId="180" fontId="23" fillId="0" borderId="1" xfId="1" applyNumberFormat="1" applyFont="1" applyFill="1" applyBorder="1" applyAlignment="1">
      <alignment vertical="center"/>
    </xf>
    <xf numFmtId="180" fontId="23" fillId="0" borderId="4" xfId="1" applyNumberFormat="1" applyFont="1" applyFill="1" applyBorder="1" applyAlignment="1">
      <alignment horizontal="left" vertical="center"/>
    </xf>
    <xf numFmtId="180" fontId="23" fillId="0" borderId="4" xfId="1" applyNumberFormat="1" applyFont="1" applyFill="1" applyBorder="1" applyAlignment="1">
      <alignment horizontal="justify" vertical="center"/>
    </xf>
    <xf numFmtId="180" fontId="23" fillId="0" borderId="4" xfId="1" applyNumberFormat="1" applyFont="1" applyFill="1" applyBorder="1" applyAlignment="1">
      <alignment vertical="center"/>
    </xf>
    <xf numFmtId="180" fontId="23" fillId="0" borderId="8" xfId="1" applyNumberFormat="1" applyFont="1" applyFill="1" applyBorder="1" applyAlignment="1">
      <alignment horizontal="left" vertical="center"/>
    </xf>
    <xf numFmtId="180" fontId="23" fillId="0" borderId="2" xfId="1" applyNumberFormat="1" applyFont="1" applyFill="1" applyBorder="1" applyAlignment="1">
      <alignment horizontal="justify" vertical="center"/>
    </xf>
    <xf numFmtId="180" fontId="23" fillId="0" borderId="2" xfId="1" applyNumberFormat="1" applyFont="1" applyFill="1" applyBorder="1" applyAlignment="1">
      <alignment vertical="center"/>
    </xf>
    <xf numFmtId="177" fontId="23" fillId="0" borderId="2" xfId="1" applyNumberFormat="1" applyFont="1" applyFill="1" applyBorder="1" applyAlignment="1">
      <alignment horizontal="right" vertical="center"/>
    </xf>
    <xf numFmtId="180" fontId="23" fillId="0" borderId="3" xfId="1" applyNumberFormat="1" applyFont="1" applyFill="1" applyBorder="1" applyAlignment="1">
      <alignment vertical="center"/>
    </xf>
    <xf numFmtId="180" fontId="22" fillId="0" borderId="6" xfId="1" applyNumberFormat="1" applyFont="1" applyFill="1" applyBorder="1" applyAlignment="1">
      <alignment horizontal="left" vertical="center"/>
    </xf>
    <xf numFmtId="180" fontId="22" fillId="0" borderId="6" xfId="1" applyNumberFormat="1" applyFont="1" applyFill="1" applyBorder="1" applyAlignment="1">
      <alignment horizontal="justify" vertical="center"/>
    </xf>
    <xf numFmtId="177" fontId="22" fillId="0" borderId="6" xfId="1" applyNumberFormat="1" applyFont="1" applyFill="1" applyBorder="1" applyAlignment="1">
      <alignment horizontal="right" vertical="center"/>
    </xf>
    <xf numFmtId="180" fontId="24" fillId="0" borderId="6" xfId="1" applyNumberFormat="1" applyFont="1" applyFill="1" applyBorder="1" applyAlignment="1">
      <alignment horizontal="justify" vertical="center"/>
    </xf>
    <xf numFmtId="180" fontId="25" fillId="0" borderId="8" xfId="1" applyNumberFormat="1" applyFont="1" applyFill="1" applyBorder="1" applyAlignment="1">
      <alignment horizontal="center" vertical="center"/>
    </xf>
    <xf numFmtId="180" fontId="25" fillId="0" borderId="3" xfId="1" applyNumberFormat="1" applyFont="1" applyFill="1" applyBorder="1" applyAlignment="1">
      <alignment horizontal="center" vertical="center"/>
    </xf>
    <xf numFmtId="180" fontId="25" fillId="0" borderId="1" xfId="1" applyNumberFormat="1" applyFont="1" applyFill="1" applyBorder="1" applyAlignment="1">
      <alignment horizontal="justify" vertical="center"/>
    </xf>
    <xf numFmtId="177" fontId="25" fillId="0" borderId="6" xfId="1" applyNumberFormat="1" applyFont="1" applyFill="1" applyBorder="1" applyAlignment="1">
      <alignment horizontal="right" vertical="center"/>
    </xf>
    <xf numFmtId="0" fontId="23" fillId="0" borderId="1" xfId="0" applyFont="1" applyFill="1" applyBorder="1" applyAlignment="1">
      <alignment vertical="center"/>
    </xf>
    <xf numFmtId="177" fontId="23" fillId="0" borderId="6" xfId="1" applyNumberFormat="1" applyFont="1" applyFill="1" applyBorder="1" applyAlignment="1">
      <alignment horizontal="right" vertical="center"/>
    </xf>
    <xf numFmtId="180" fontId="25" fillId="0" borderId="1" xfId="1" applyNumberFormat="1" applyFont="1" applyFill="1" applyBorder="1" applyAlignment="1">
      <alignment vertical="center"/>
    </xf>
    <xf numFmtId="180" fontId="24" fillId="0" borderId="1" xfId="1" applyNumberFormat="1" applyFont="1" applyFill="1" applyBorder="1" applyAlignment="1">
      <alignment horizontal="left" vertical="center"/>
    </xf>
    <xf numFmtId="180" fontId="24" fillId="0" borderId="1" xfId="1" applyNumberFormat="1" applyFont="1" applyFill="1" applyBorder="1" applyAlignment="1">
      <alignment horizontal="justify" vertical="center"/>
    </xf>
    <xf numFmtId="177" fontId="22" fillId="0" borderId="1" xfId="1" applyNumberFormat="1" applyFont="1" applyFill="1" applyBorder="1" applyAlignment="1">
      <alignment horizontal="right" vertical="center"/>
    </xf>
    <xf numFmtId="180" fontId="23" fillId="0" borderId="0" xfId="1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</cellXfs>
  <cellStyles count="2">
    <cellStyle name="一般" xfId="0" builtinId="0"/>
    <cellStyle name="千分位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1</xdr:row>
      <xdr:rowOff>152400</xdr:rowOff>
    </xdr:from>
    <xdr:to>
      <xdr:col>12</xdr:col>
      <xdr:colOff>473536</xdr:colOff>
      <xdr:row>24</xdr:row>
      <xdr:rowOff>33588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" y="381000"/>
          <a:ext cx="7118176" cy="468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93"/>
  <sheetViews>
    <sheetView tabSelected="1" workbookViewId="0">
      <selection activeCell="A2" sqref="A2"/>
    </sheetView>
  </sheetViews>
  <sheetFormatPr defaultRowHeight="16.2"/>
  <sheetData>
    <row r="2" spans="1:26">
      <c r="A2" s="114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212</v>
      </c>
      <c r="H2" t="s">
        <v>10</v>
      </c>
      <c r="I2" t="s">
        <v>213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214</v>
      </c>
      <c r="Q2" t="s">
        <v>210</v>
      </c>
      <c r="R2" t="s">
        <v>215</v>
      </c>
      <c r="S2" t="s">
        <v>216</v>
      </c>
      <c r="T2" t="s">
        <v>217</v>
      </c>
      <c r="U2" t="s">
        <v>2</v>
      </c>
      <c r="W2" t="s">
        <v>0</v>
      </c>
      <c r="X2">
        <v>19500</v>
      </c>
      <c r="Y2">
        <v>39</v>
      </c>
      <c r="Z2">
        <v>19500</v>
      </c>
    </row>
    <row r="3" spans="1:26">
      <c r="A3" t="s">
        <v>17</v>
      </c>
      <c r="C3" t="s">
        <v>19</v>
      </c>
      <c r="D3" t="s">
        <v>17</v>
      </c>
      <c r="I3" t="s">
        <v>17</v>
      </c>
      <c r="Q3">
        <v>319826</v>
      </c>
      <c r="R3">
        <v>308301</v>
      </c>
      <c r="S3">
        <v>58301</v>
      </c>
      <c r="T3">
        <v>250000</v>
      </c>
      <c r="U3">
        <v>11525</v>
      </c>
      <c r="W3" t="s">
        <v>2</v>
      </c>
      <c r="X3">
        <v>22000</v>
      </c>
      <c r="Y3">
        <v>44</v>
      </c>
      <c r="Z3">
        <v>22000</v>
      </c>
    </row>
    <row r="4" spans="1:26">
      <c r="A4" s="113">
        <v>45658</v>
      </c>
      <c r="B4">
        <v>1</v>
      </c>
      <c r="C4" t="s">
        <v>2</v>
      </c>
      <c r="D4" t="s">
        <v>18</v>
      </c>
      <c r="G4">
        <v>5205</v>
      </c>
      <c r="H4">
        <v>5</v>
      </c>
      <c r="I4" t="s">
        <v>18</v>
      </c>
      <c r="J4" t="s">
        <v>18</v>
      </c>
      <c r="L4" t="s">
        <v>19</v>
      </c>
      <c r="N4">
        <v>0</v>
      </c>
      <c r="O4">
        <v>0</v>
      </c>
      <c r="P4">
        <v>0</v>
      </c>
      <c r="Q4">
        <v>319826</v>
      </c>
      <c r="R4">
        <v>308301</v>
      </c>
      <c r="S4">
        <v>58301</v>
      </c>
      <c r="T4">
        <v>250000</v>
      </c>
      <c r="U4">
        <v>11525</v>
      </c>
    </row>
    <row r="5" spans="1:26">
      <c r="A5" s="113">
        <v>45658</v>
      </c>
      <c r="B5">
        <v>12</v>
      </c>
      <c r="C5" t="s">
        <v>2</v>
      </c>
      <c r="D5" t="s">
        <v>20</v>
      </c>
      <c r="G5">
        <v>4102</v>
      </c>
      <c r="H5">
        <v>4</v>
      </c>
      <c r="I5" t="s">
        <v>3</v>
      </c>
      <c r="J5" t="s">
        <v>3</v>
      </c>
      <c r="K5" t="s">
        <v>22</v>
      </c>
      <c r="L5" t="s">
        <v>19</v>
      </c>
      <c r="M5">
        <v>500</v>
      </c>
      <c r="O5">
        <v>500</v>
      </c>
      <c r="P5">
        <v>500</v>
      </c>
      <c r="Q5">
        <v>320326</v>
      </c>
      <c r="R5">
        <v>308301</v>
      </c>
      <c r="S5">
        <v>58301</v>
      </c>
      <c r="T5">
        <v>250000</v>
      </c>
      <c r="U5">
        <v>12025</v>
      </c>
    </row>
    <row r="6" spans="1:26">
      <c r="A6" s="113">
        <v>45658</v>
      </c>
      <c r="B6">
        <v>12</v>
      </c>
      <c r="C6" t="s">
        <v>2</v>
      </c>
      <c r="D6" t="s">
        <v>23</v>
      </c>
      <c r="G6">
        <v>4102</v>
      </c>
      <c r="H6">
        <v>4</v>
      </c>
      <c r="I6" t="s">
        <v>3</v>
      </c>
      <c r="J6" t="s">
        <v>3</v>
      </c>
      <c r="K6" t="s">
        <v>22</v>
      </c>
      <c r="L6" t="s">
        <v>19</v>
      </c>
      <c r="M6">
        <v>500</v>
      </c>
      <c r="O6">
        <v>500</v>
      </c>
      <c r="P6">
        <v>1000</v>
      </c>
      <c r="Q6">
        <v>320826</v>
      </c>
      <c r="R6">
        <v>308301</v>
      </c>
      <c r="S6">
        <v>58301</v>
      </c>
      <c r="T6">
        <v>250000</v>
      </c>
      <c r="U6">
        <v>12525</v>
      </c>
    </row>
    <row r="7" spans="1:26">
      <c r="A7" s="113">
        <v>45660</v>
      </c>
      <c r="B7">
        <v>1</v>
      </c>
      <c r="C7" t="s">
        <v>2</v>
      </c>
      <c r="D7" t="s">
        <v>371</v>
      </c>
      <c r="E7">
        <v>1140315001</v>
      </c>
      <c r="G7">
        <v>5211</v>
      </c>
      <c r="H7">
        <v>5</v>
      </c>
      <c r="I7" t="s">
        <v>25</v>
      </c>
      <c r="J7" t="s">
        <v>371</v>
      </c>
      <c r="K7" t="s">
        <v>22</v>
      </c>
      <c r="L7" t="s">
        <v>19</v>
      </c>
      <c r="N7">
        <v>180</v>
      </c>
      <c r="O7">
        <v>-180</v>
      </c>
      <c r="P7">
        <v>820</v>
      </c>
      <c r="Q7">
        <v>320646</v>
      </c>
      <c r="R7">
        <v>308301</v>
      </c>
      <c r="S7">
        <v>58301</v>
      </c>
      <c r="T7">
        <v>250000</v>
      </c>
      <c r="U7">
        <v>12345</v>
      </c>
    </row>
    <row r="8" spans="1:26">
      <c r="A8" s="113">
        <v>45663</v>
      </c>
      <c r="B8">
        <v>1</v>
      </c>
      <c r="C8" t="s">
        <v>0</v>
      </c>
      <c r="D8" t="s">
        <v>35</v>
      </c>
      <c r="E8" t="s">
        <v>35</v>
      </c>
      <c r="G8">
        <v>4109</v>
      </c>
      <c r="H8">
        <v>4</v>
      </c>
      <c r="I8" t="s">
        <v>26</v>
      </c>
      <c r="J8" t="s">
        <v>27</v>
      </c>
      <c r="K8" t="s">
        <v>0</v>
      </c>
      <c r="L8" t="s">
        <v>19</v>
      </c>
      <c r="M8">
        <v>70</v>
      </c>
      <c r="O8">
        <v>70</v>
      </c>
      <c r="P8">
        <v>890</v>
      </c>
      <c r="Q8">
        <v>320716</v>
      </c>
      <c r="R8">
        <v>308371</v>
      </c>
      <c r="S8">
        <v>58371</v>
      </c>
      <c r="T8">
        <v>250000</v>
      </c>
      <c r="U8">
        <v>12345</v>
      </c>
    </row>
    <row r="9" spans="1:26">
      <c r="A9" s="113">
        <v>45664</v>
      </c>
      <c r="B9">
        <v>1</v>
      </c>
      <c r="C9" t="s">
        <v>2</v>
      </c>
      <c r="D9" t="s">
        <v>372</v>
      </c>
      <c r="G9">
        <v>5211</v>
      </c>
      <c r="H9">
        <v>5</v>
      </c>
      <c r="I9" t="s">
        <v>25</v>
      </c>
      <c r="J9" t="s">
        <v>28</v>
      </c>
      <c r="K9" t="s">
        <v>22</v>
      </c>
      <c r="L9" t="s">
        <v>19</v>
      </c>
      <c r="M9">
        <v>4474</v>
      </c>
      <c r="O9">
        <v>4474</v>
      </c>
      <c r="P9">
        <v>5364</v>
      </c>
      <c r="Q9">
        <v>325190</v>
      </c>
      <c r="R9">
        <v>308371</v>
      </c>
      <c r="S9">
        <v>58371</v>
      </c>
      <c r="T9">
        <v>250000</v>
      </c>
      <c r="U9">
        <v>16819</v>
      </c>
    </row>
    <row r="10" spans="1:26">
      <c r="A10" s="113">
        <v>45666</v>
      </c>
      <c r="B10">
        <v>1</v>
      </c>
      <c r="C10" t="s">
        <v>0</v>
      </c>
      <c r="D10" t="s">
        <v>373</v>
      </c>
      <c r="G10">
        <v>4102</v>
      </c>
      <c r="H10">
        <v>4</v>
      </c>
      <c r="I10" t="s">
        <v>3</v>
      </c>
      <c r="J10" t="s">
        <v>3</v>
      </c>
      <c r="K10" t="s">
        <v>29</v>
      </c>
      <c r="L10" t="s">
        <v>19</v>
      </c>
      <c r="M10">
        <v>500</v>
      </c>
      <c r="O10">
        <v>500</v>
      </c>
      <c r="P10">
        <v>5864</v>
      </c>
      <c r="Q10">
        <v>325690</v>
      </c>
      <c r="R10">
        <v>308871</v>
      </c>
      <c r="S10">
        <v>58871</v>
      </c>
      <c r="T10">
        <v>250000</v>
      </c>
      <c r="U10">
        <v>16819</v>
      </c>
    </row>
    <row r="11" spans="1:26">
      <c r="A11" s="113">
        <v>45667</v>
      </c>
      <c r="B11">
        <v>1</v>
      </c>
      <c r="C11" t="s">
        <v>2</v>
      </c>
      <c r="D11" t="s">
        <v>30</v>
      </c>
      <c r="G11">
        <v>4102</v>
      </c>
      <c r="H11">
        <v>4</v>
      </c>
      <c r="I11" t="s">
        <v>3</v>
      </c>
      <c r="J11" t="s">
        <v>3</v>
      </c>
      <c r="K11" t="s">
        <v>374</v>
      </c>
      <c r="L11" t="s">
        <v>19</v>
      </c>
      <c r="M11">
        <v>500</v>
      </c>
      <c r="O11">
        <v>500</v>
      </c>
      <c r="P11">
        <v>6364</v>
      </c>
      <c r="Q11">
        <v>326190</v>
      </c>
      <c r="R11">
        <v>308871</v>
      </c>
      <c r="S11">
        <v>58871</v>
      </c>
      <c r="T11">
        <v>250000</v>
      </c>
      <c r="U11">
        <v>17319</v>
      </c>
    </row>
    <row r="12" spans="1:26">
      <c r="A12" s="113">
        <v>45667</v>
      </c>
      <c r="B12">
        <v>1</v>
      </c>
      <c r="C12" t="s">
        <v>2</v>
      </c>
      <c r="D12" t="s">
        <v>31</v>
      </c>
      <c r="G12">
        <v>4102</v>
      </c>
      <c r="H12">
        <v>4</v>
      </c>
      <c r="I12" t="s">
        <v>3</v>
      </c>
      <c r="J12" t="s">
        <v>3</v>
      </c>
      <c r="K12" t="s">
        <v>375</v>
      </c>
      <c r="L12" t="s">
        <v>19</v>
      </c>
      <c r="M12">
        <v>500</v>
      </c>
      <c r="O12">
        <v>500</v>
      </c>
      <c r="P12">
        <v>6864</v>
      </c>
      <c r="Q12">
        <v>326690</v>
      </c>
      <c r="R12">
        <v>308871</v>
      </c>
      <c r="S12">
        <v>58871</v>
      </c>
      <c r="T12">
        <v>250000</v>
      </c>
      <c r="U12">
        <v>17819</v>
      </c>
    </row>
    <row r="13" spans="1:26">
      <c r="A13" s="113">
        <v>45667</v>
      </c>
      <c r="B13">
        <v>1</v>
      </c>
      <c r="C13" t="s">
        <v>2</v>
      </c>
      <c r="D13" t="s">
        <v>3</v>
      </c>
      <c r="G13">
        <v>4102</v>
      </c>
      <c r="H13">
        <v>4</v>
      </c>
      <c r="I13" t="s">
        <v>3</v>
      </c>
      <c r="J13" t="s">
        <v>3</v>
      </c>
      <c r="K13" t="s">
        <v>22</v>
      </c>
      <c r="L13" t="s">
        <v>19</v>
      </c>
      <c r="M13">
        <v>500</v>
      </c>
      <c r="O13">
        <v>500</v>
      </c>
      <c r="P13">
        <v>7364</v>
      </c>
      <c r="Q13">
        <v>327190</v>
      </c>
      <c r="R13">
        <v>308871</v>
      </c>
      <c r="S13">
        <v>58871</v>
      </c>
      <c r="T13">
        <v>250000</v>
      </c>
      <c r="U13">
        <v>18319</v>
      </c>
    </row>
    <row r="14" spans="1:26">
      <c r="A14" s="113">
        <v>45668</v>
      </c>
      <c r="B14">
        <v>1</v>
      </c>
      <c r="C14" t="s">
        <v>0</v>
      </c>
      <c r="D14" t="s">
        <v>35</v>
      </c>
      <c r="E14" t="s">
        <v>35</v>
      </c>
      <c r="G14">
        <v>4109</v>
      </c>
      <c r="H14">
        <v>4</v>
      </c>
      <c r="I14" t="s">
        <v>26</v>
      </c>
      <c r="J14" t="s">
        <v>27</v>
      </c>
      <c r="K14" t="s">
        <v>0</v>
      </c>
      <c r="L14" t="s">
        <v>19</v>
      </c>
      <c r="M14">
        <v>66</v>
      </c>
      <c r="O14">
        <v>66</v>
      </c>
      <c r="P14">
        <v>7430</v>
      </c>
      <c r="Q14">
        <v>327256</v>
      </c>
      <c r="R14">
        <v>308937</v>
      </c>
      <c r="S14">
        <v>58937</v>
      </c>
      <c r="T14">
        <v>250000</v>
      </c>
      <c r="U14">
        <v>18319</v>
      </c>
    </row>
    <row r="15" spans="1:26">
      <c r="A15" s="113">
        <v>45668</v>
      </c>
      <c r="B15">
        <v>1</v>
      </c>
      <c r="C15" t="s">
        <v>0</v>
      </c>
      <c r="D15" t="s">
        <v>35</v>
      </c>
      <c r="E15" t="s">
        <v>35</v>
      </c>
      <c r="G15">
        <v>4109</v>
      </c>
      <c r="H15">
        <v>4</v>
      </c>
      <c r="I15" t="s">
        <v>26</v>
      </c>
      <c r="J15" t="s">
        <v>27</v>
      </c>
      <c r="K15" t="s">
        <v>0</v>
      </c>
      <c r="L15" t="s">
        <v>19</v>
      </c>
      <c r="M15">
        <v>66</v>
      </c>
      <c r="O15">
        <v>66</v>
      </c>
      <c r="P15">
        <v>7496</v>
      </c>
      <c r="Q15">
        <v>327322</v>
      </c>
      <c r="R15">
        <v>309003</v>
      </c>
      <c r="S15">
        <v>59003</v>
      </c>
      <c r="T15">
        <v>250000</v>
      </c>
      <c r="U15">
        <v>18319</v>
      </c>
    </row>
    <row r="16" spans="1:26">
      <c r="A16" s="113">
        <v>45668</v>
      </c>
      <c r="B16">
        <v>1</v>
      </c>
      <c r="C16" t="s">
        <v>0</v>
      </c>
      <c r="D16" t="s">
        <v>35</v>
      </c>
      <c r="E16" t="s">
        <v>35</v>
      </c>
      <c r="G16">
        <v>4109</v>
      </c>
      <c r="H16">
        <v>4</v>
      </c>
      <c r="I16" t="s">
        <v>26</v>
      </c>
      <c r="J16" t="s">
        <v>27</v>
      </c>
      <c r="K16" t="s">
        <v>0</v>
      </c>
      <c r="L16" t="s">
        <v>19</v>
      </c>
      <c r="M16">
        <v>66</v>
      </c>
      <c r="O16">
        <v>66</v>
      </c>
      <c r="P16">
        <v>7562</v>
      </c>
      <c r="Q16">
        <v>327388</v>
      </c>
      <c r="R16">
        <v>309069</v>
      </c>
      <c r="S16">
        <v>59069</v>
      </c>
      <c r="T16">
        <v>250000</v>
      </c>
      <c r="U16">
        <v>18319</v>
      </c>
    </row>
    <row r="17" spans="1:21">
      <c r="A17" s="113">
        <v>45668</v>
      </c>
      <c r="B17">
        <v>1</v>
      </c>
      <c r="C17" t="s">
        <v>0</v>
      </c>
      <c r="D17" t="s">
        <v>35</v>
      </c>
      <c r="E17" t="s">
        <v>35</v>
      </c>
      <c r="G17">
        <v>4109</v>
      </c>
      <c r="H17">
        <v>4</v>
      </c>
      <c r="I17" t="s">
        <v>26</v>
      </c>
      <c r="J17" t="s">
        <v>27</v>
      </c>
      <c r="K17" t="s">
        <v>0</v>
      </c>
      <c r="L17" t="s">
        <v>19</v>
      </c>
      <c r="M17">
        <v>70</v>
      </c>
      <c r="O17">
        <v>70</v>
      </c>
      <c r="P17">
        <v>7632</v>
      </c>
      <c r="Q17">
        <v>327458</v>
      </c>
      <c r="R17">
        <v>309139</v>
      </c>
      <c r="S17">
        <v>59139</v>
      </c>
      <c r="T17">
        <v>250000</v>
      </c>
      <c r="U17">
        <v>18319</v>
      </c>
    </row>
    <row r="18" spans="1:21">
      <c r="A18" s="113">
        <v>45676</v>
      </c>
      <c r="B18">
        <v>1</v>
      </c>
      <c r="C18" t="s">
        <v>0</v>
      </c>
      <c r="D18" t="s">
        <v>376</v>
      </c>
      <c r="G18">
        <v>9999</v>
      </c>
      <c r="H18">
        <v>9</v>
      </c>
      <c r="I18" t="s">
        <v>377</v>
      </c>
      <c r="K18" t="s">
        <v>32</v>
      </c>
      <c r="L18" t="s">
        <v>19</v>
      </c>
      <c r="M18">
        <v>50000</v>
      </c>
      <c r="O18">
        <v>50000</v>
      </c>
      <c r="P18">
        <v>57632</v>
      </c>
      <c r="Q18">
        <v>477458</v>
      </c>
      <c r="R18">
        <v>459139</v>
      </c>
      <c r="S18">
        <v>109139</v>
      </c>
      <c r="T18">
        <v>350000</v>
      </c>
      <c r="U18">
        <v>18319</v>
      </c>
    </row>
    <row r="19" spans="1:21">
      <c r="A19" s="113">
        <v>45676</v>
      </c>
      <c r="B19">
        <v>1</v>
      </c>
      <c r="C19" t="s">
        <v>0</v>
      </c>
      <c r="D19" t="s">
        <v>376</v>
      </c>
      <c r="G19">
        <v>9999</v>
      </c>
      <c r="H19">
        <v>9</v>
      </c>
      <c r="I19" t="s">
        <v>377</v>
      </c>
      <c r="K19" t="s">
        <v>32</v>
      </c>
      <c r="L19" t="s">
        <v>19</v>
      </c>
      <c r="M19">
        <v>50000</v>
      </c>
      <c r="O19">
        <v>50000</v>
      </c>
      <c r="P19">
        <v>107632</v>
      </c>
      <c r="Q19">
        <v>527458</v>
      </c>
      <c r="R19">
        <v>509139</v>
      </c>
      <c r="S19">
        <v>159139</v>
      </c>
      <c r="T19">
        <v>350000</v>
      </c>
      <c r="U19">
        <v>18319</v>
      </c>
    </row>
    <row r="20" spans="1:21">
      <c r="A20" s="113">
        <v>45677</v>
      </c>
      <c r="B20">
        <v>1</v>
      </c>
      <c r="C20" t="s">
        <v>0</v>
      </c>
      <c r="D20" t="s">
        <v>378</v>
      </c>
      <c r="F20" t="s">
        <v>379</v>
      </c>
      <c r="G20">
        <v>5211</v>
      </c>
      <c r="H20">
        <v>5</v>
      </c>
      <c r="I20" t="s">
        <v>25</v>
      </c>
      <c r="K20" t="s">
        <v>32</v>
      </c>
      <c r="L20" t="s">
        <v>19</v>
      </c>
      <c r="M20">
        <v>42000</v>
      </c>
      <c r="O20">
        <v>42000</v>
      </c>
      <c r="P20">
        <v>149632</v>
      </c>
      <c r="Q20">
        <v>569458</v>
      </c>
      <c r="R20">
        <v>551139</v>
      </c>
      <c r="S20">
        <v>201139</v>
      </c>
      <c r="T20">
        <v>350000</v>
      </c>
      <c r="U20">
        <v>18319</v>
      </c>
    </row>
    <row r="21" spans="1:21">
      <c r="A21" s="113">
        <v>45677</v>
      </c>
      <c r="B21">
        <v>1</v>
      </c>
      <c r="C21" t="s">
        <v>0</v>
      </c>
      <c r="D21" t="s">
        <v>34</v>
      </c>
      <c r="G21">
        <v>9999</v>
      </c>
      <c r="H21">
        <v>9</v>
      </c>
      <c r="I21" t="s">
        <v>34</v>
      </c>
      <c r="K21" t="s">
        <v>0</v>
      </c>
      <c r="L21" t="s">
        <v>19</v>
      </c>
      <c r="N21">
        <v>100000</v>
      </c>
      <c r="O21">
        <v>-100000</v>
      </c>
      <c r="P21">
        <v>49632</v>
      </c>
      <c r="Q21">
        <v>469458</v>
      </c>
      <c r="R21">
        <v>451139</v>
      </c>
      <c r="S21">
        <v>101139</v>
      </c>
      <c r="T21">
        <v>350000</v>
      </c>
      <c r="U21">
        <v>18319</v>
      </c>
    </row>
    <row r="22" spans="1:21">
      <c r="A22" s="113">
        <v>45694</v>
      </c>
      <c r="B22">
        <v>2</v>
      </c>
      <c r="C22" t="s">
        <v>0</v>
      </c>
      <c r="D22" t="s">
        <v>35</v>
      </c>
      <c r="E22" t="s">
        <v>35</v>
      </c>
      <c r="G22">
        <v>4109</v>
      </c>
      <c r="H22">
        <v>4</v>
      </c>
      <c r="I22" t="s">
        <v>26</v>
      </c>
      <c r="J22" t="s">
        <v>27</v>
      </c>
      <c r="K22" t="s">
        <v>0</v>
      </c>
      <c r="L22" t="s">
        <v>19</v>
      </c>
      <c r="M22">
        <v>70</v>
      </c>
      <c r="O22">
        <v>70</v>
      </c>
      <c r="P22">
        <v>49702</v>
      </c>
      <c r="Q22">
        <v>469528</v>
      </c>
      <c r="R22">
        <v>451209</v>
      </c>
      <c r="S22">
        <v>101209</v>
      </c>
      <c r="T22">
        <v>350000</v>
      </c>
      <c r="U22">
        <v>18319</v>
      </c>
    </row>
    <row r="23" spans="1:21">
      <c r="A23" s="113">
        <v>45698</v>
      </c>
      <c r="B23">
        <v>2</v>
      </c>
      <c r="C23" t="s">
        <v>0</v>
      </c>
      <c r="D23" t="s">
        <v>36</v>
      </c>
      <c r="G23">
        <v>4102</v>
      </c>
      <c r="H23">
        <v>4</v>
      </c>
      <c r="I23" t="s">
        <v>3</v>
      </c>
      <c r="J23" t="s">
        <v>3</v>
      </c>
      <c r="K23" t="s">
        <v>37</v>
      </c>
      <c r="L23" t="s">
        <v>19</v>
      </c>
      <c r="M23">
        <v>500</v>
      </c>
      <c r="O23">
        <v>500</v>
      </c>
      <c r="P23">
        <v>50202</v>
      </c>
      <c r="Q23">
        <v>470028</v>
      </c>
      <c r="R23">
        <v>451709</v>
      </c>
      <c r="S23">
        <v>101709</v>
      </c>
      <c r="T23">
        <v>350000</v>
      </c>
      <c r="U23">
        <v>18319</v>
      </c>
    </row>
    <row r="24" spans="1:21">
      <c r="A24" s="113">
        <v>45698</v>
      </c>
      <c r="B24">
        <v>2</v>
      </c>
      <c r="C24" t="s">
        <v>2</v>
      </c>
      <c r="D24" t="s">
        <v>380</v>
      </c>
      <c r="E24">
        <v>1140315001</v>
      </c>
      <c r="G24">
        <v>5205</v>
      </c>
      <c r="H24">
        <v>5</v>
      </c>
      <c r="I24" t="s">
        <v>18</v>
      </c>
      <c r="J24" t="s">
        <v>18</v>
      </c>
      <c r="K24" t="s">
        <v>22</v>
      </c>
      <c r="L24" t="s">
        <v>19</v>
      </c>
      <c r="N24">
        <v>80</v>
      </c>
      <c r="O24">
        <v>-80</v>
      </c>
      <c r="P24">
        <v>50122</v>
      </c>
      <c r="Q24">
        <v>469948</v>
      </c>
      <c r="R24">
        <v>451709</v>
      </c>
      <c r="S24">
        <v>101709</v>
      </c>
      <c r="T24">
        <v>350000</v>
      </c>
      <c r="U24">
        <v>18239</v>
      </c>
    </row>
    <row r="25" spans="1:21">
      <c r="A25" s="113">
        <v>45698</v>
      </c>
      <c r="B25">
        <v>2</v>
      </c>
      <c r="C25" t="s">
        <v>2</v>
      </c>
      <c r="D25" t="s">
        <v>38</v>
      </c>
      <c r="E25">
        <v>1140228001</v>
      </c>
      <c r="G25">
        <v>5211</v>
      </c>
      <c r="H25">
        <v>5</v>
      </c>
      <c r="I25" t="s">
        <v>25</v>
      </c>
      <c r="J25" t="s">
        <v>38</v>
      </c>
      <c r="K25" t="s">
        <v>39</v>
      </c>
      <c r="L25" t="s">
        <v>19</v>
      </c>
      <c r="N25">
        <v>525</v>
      </c>
      <c r="O25">
        <v>-525</v>
      </c>
      <c r="P25">
        <v>49597</v>
      </c>
      <c r="Q25">
        <v>469423</v>
      </c>
      <c r="R25">
        <v>451709</v>
      </c>
      <c r="S25">
        <v>101709</v>
      </c>
      <c r="T25">
        <v>350000</v>
      </c>
      <c r="U25">
        <v>17714</v>
      </c>
    </row>
    <row r="26" spans="1:21">
      <c r="A26" s="113">
        <v>45698</v>
      </c>
      <c r="B26">
        <v>2</v>
      </c>
      <c r="C26" t="s">
        <v>2</v>
      </c>
      <c r="D26" t="s">
        <v>40</v>
      </c>
      <c r="E26">
        <v>1140228001</v>
      </c>
      <c r="G26">
        <v>5211</v>
      </c>
      <c r="H26">
        <v>5</v>
      </c>
      <c r="I26" t="s">
        <v>25</v>
      </c>
      <c r="J26" t="s">
        <v>40</v>
      </c>
      <c r="K26" t="s">
        <v>39</v>
      </c>
      <c r="L26" t="s">
        <v>19</v>
      </c>
      <c r="N26">
        <v>1360</v>
      </c>
      <c r="O26">
        <v>-1360</v>
      </c>
      <c r="P26">
        <v>48237</v>
      </c>
      <c r="Q26">
        <v>468063</v>
      </c>
      <c r="R26">
        <v>451709</v>
      </c>
      <c r="S26">
        <v>101709</v>
      </c>
      <c r="T26">
        <v>350000</v>
      </c>
      <c r="U26">
        <v>16354</v>
      </c>
    </row>
    <row r="27" spans="1:21">
      <c r="A27" s="113">
        <v>45699</v>
      </c>
      <c r="B27">
        <v>2</v>
      </c>
      <c r="C27" t="s">
        <v>0</v>
      </c>
      <c r="D27" t="s">
        <v>35</v>
      </c>
      <c r="E27" t="s">
        <v>35</v>
      </c>
      <c r="G27">
        <v>4109</v>
      </c>
      <c r="H27">
        <v>4</v>
      </c>
      <c r="I27" t="s">
        <v>26</v>
      </c>
      <c r="J27" t="s">
        <v>27</v>
      </c>
      <c r="K27" t="s">
        <v>0</v>
      </c>
      <c r="L27" t="s">
        <v>19</v>
      </c>
      <c r="M27">
        <v>70</v>
      </c>
      <c r="O27">
        <v>70</v>
      </c>
      <c r="P27">
        <v>48307</v>
      </c>
      <c r="Q27">
        <v>468133</v>
      </c>
      <c r="R27">
        <v>451779</v>
      </c>
      <c r="S27">
        <v>101779</v>
      </c>
      <c r="T27">
        <v>350000</v>
      </c>
      <c r="U27">
        <v>16354</v>
      </c>
    </row>
    <row r="28" spans="1:21">
      <c r="A28" s="113">
        <v>45699</v>
      </c>
      <c r="B28">
        <v>2</v>
      </c>
      <c r="C28" t="s">
        <v>0</v>
      </c>
      <c r="D28" t="s">
        <v>35</v>
      </c>
      <c r="E28" t="s">
        <v>35</v>
      </c>
      <c r="G28">
        <v>4109</v>
      </c>
      <c r="H28">
        <v>4</v>
      </c>
      <c r="I28" t="s">
        <v>26</v>
      </c>
      <c r="J28" t="s">
        <v>27</v>
      </c>
      <c r="K28" t="s">
        <v>0</v>
      </c>
      <c r="L28" t="s">
        <v>19</v>
      </c>
      <c r="M28">
        <v>66</v>
      </c>
      <c r="O28">
        <v>66</v>
      </c>
      <c r="P28">
        <v>48373</v>
      </c>
      <c r="Q28">
        <v>468199</v>
      </c>
      <c r="R28">
        <v>451845</v>
      </c>
      <c r="S28">
        <v>101845</v>
      </c>
      <c r="T28">
        <v>350000</v>
      </c>
      <c r="U28">
        <v>16354</v>
      </c>
    </row>
    <row r="29" spans="1:21">
      <c r="A29" s="113">
        <v>45699</v>
      </c>
      <c r="B29">
        <v>2</v>
      </c>
      <c r="C29" t="s">
        <v>0</v>
      </c>
      <c r="D29" t="s">
        <v>35</v>
      </c>
      <c r="E29" t="s">
        <v>35</v>
      </c>
      <c r="G29">
        <v>4109</v>
      </c>
      <c r="H29">
        <v>4</v>
      </c>
      <c r="I29" t="s">
        <v>26</v>
      </c>
      <c r="J29" t="s">
        <v>27</v>
      </c>
      <c r="K29" t="s">
        <v>0</v>
      </c>
      <c r="L29" t="s">
        <v>19</v>
      </c>
      <c r="M29">
        <v>66</v>
      </c>
      <c r="O29">
        <v>66</v>
      </c>
      <c r="P29">
        <v>48439</v>
      </c>
      <c r="Q29">
        <v>468265</v>
      </c>
      <c r="R29">
        <v>451911</v>
      </c>
      <c r="S29">
        <v>101911</v>
      </c>
      <c r="T29">
        <v>350000</v>
      </c>
      <c r="U29">
        <v>16354</v>
      </c>
    </row>
    <row r="30" spans="1:21">
      <c r="A30" s="113">
        <v>45699</v>
      </c>
      <c r="B30">
        <v>2</v>
      </c>
      <c r="C30" t="s">
        <v>0</v>
      </c>
      <c r="D30" t="s">
        <v>35</v>
      </c>
      <c r="E30" t="s">
        <v>35</v>
      </c>
      <c r="G30">
        <v>4109</v>
      </c>
      <c r="H30">
        <v>4</v>
      </c>
      <c r="I30" t="s">
        <v>26</v>
      </c>
      <c r="J30" t="s">
        <v>27</v>
      </c>
      <c r="K30" t="s">
        <v>0</v>
      </c>
      <c r="L30" t="s">
        <v>19</v>
      </c>
      <c r="M30">
        <v>66</v>
      </c>
      <c r="O30">
        <v>66</v>
      </c>
      <c r="P30">
        <v>48505</v>
      </c>
      <c r="Q30">
        <v>468331</v>
      </c>
      <c r="R30">
        <v>451977</v>
      </c>
      <c r="S30">
        <v>101977</v>
      </c>
      <c r="T30">
        <v>350000</v>
      </c>
      <c r="U30">
        <v>16354</v>
      </c>
    </row>
    <row r="31" spans="1:21">
      <c r="A31" s="113">
        <v>45699</v>
      </c>
      <c r="B31">
        <v>2</v>
      </c>
      <c r="C31" t="s">
        <v>0</v>
      </c>
      <c r="D31" t="s">
        <v>41</v>
      </c>
      <c r="G31">
        <v>4102</v>
      </c>
      <c r="H31">
        <v>4</v>
      </c>
      <c r="I31" t="s">
        <v>3</v>
      </c>
      <c r="J31" t="s">
        <v>3</v>
      </c>
      <c r="K31" t="s">
        <v>381</v>
      </c>
      <c r="L31" t="s">
        <v>19</v>
      </c>
      <c r="M31">
        <v>500</v>
      </c>
      <c r="O31">
        <v>500</v>
      </c>
      <c r="P31">
        <v>49005</v>
      </c>
      <c r="Q31">
        <v>468831</v>
      </c>
      <c r="R31">
        <v>452477</v>
      </c>
      <c r="S31">
        <v>102477</v>
      </c>
      <c r="T31">
        <v>350000</v>
      </c>
      <c r="U31">
        <v>16354</v>
      </c>
    </row>
    <row r="32" spans="1:21">
      <c r="A32" s="113">
        <v>45699</v>
      </c>
      <c r="B32">
        <v>2</v>
      </c>
      <c r="C32" t="s">
        <v>0</v>
      </c>
      <c r="D32" t="s">
        <v>42</v>
      </c>
      <c r="G32">
        <v>4102</v>
      </c>
      <c r="H32">
        <v>4</v>
      </c>
      <c r="I32" t="s">
        <v>3</v>
      </c>
      <c r="J32" t="s">
        <v>3</v>
      </c>
      <c r="K32" t="s">
        <v>382</v>
      </c>
      <c r="L32" t="s">
        <v>19</v>
      </c>
      <c r="M32">
        <v>500</v>
      </c>
      <c r="O32">
        <v>500</v>
      </c>
      <c r="P32">
        <v>49505</v>
      </c>
      <c r="Q32">
        <v>469331</v>
      </c>
      <c r="R32">
        <v>452977</v>
      </c>
      <c r="S32">
        <v>102977</v>
      </c>
      <c r="T32">
        <v>350000</v>
      </c>
      <c r="U32">
        <v>16354</v>
      </c>
    </row>
    <row r="33" spans="1:21">
      <c r="A33" s="113">
        <v>45699</v>
      </c>
      <c r="B33">
        <v>2</v>
      </c>
      <c r="C33" t="s">
        <v>0</v>
      </c>
      <c r="D33" t="s">
        <v>43</v>
      </c>
      <c r="G33">
        <v>4102</v>
      </c>
      <c r="H33">
        <v>4</v>
      </c>
      <c r="I33" t="s">
        <v>3</v>
      </c>
      <c r="J33" t="s">
        <v>3</v>
      </c>
      <c r="K33" t="s">
        <v>44</v>
      </c>
      <c r="L33" t="s">
        <v>19</v>
      </c>
      <c r="M33">
        <v>500</v>
      </c>
      <c r="O33">
        <v>500</v>
      </c>
      <c r="P33">
        <v>50005</v>
      </c>
      <c r="Q33">
        <v>469831</v>
      </c>
      <c r="R33">
        <v>453477</v>
      </c>
      <c r="S33">
        <v>103477</v>
      </c>
      <c r="T33">
        <v>350000</v>
      </c>
      <c r="U33">
        <v>16354</v>
      </c>
    </row>
    <row r="34" spans="1:21">
      <c r="A34" s="113">
        <v>45699</v>
      </c>
      <c r="B34">
        <v>2</v>
      </c>
      <c r="C34" t="s">
        <v>0</v>
      </c>
      <c r="D34" t="s">
        <v>45</v>
      </c>
      <c r="G34">
        <v>4102</v>
      </c>
      <c r="H34">
        <v>4</v>
      </c>
      <c r="I34" t="s">
        <v>3</v>
      </c>
      <c r="J34" t="s">
        <v>3</v>
      </c>
      <c r="K34" t="s">
        <v>46</v>
      </c>
      <c r="L34" t="s">
        <v>19</v>
      </c>
      <c r="M34">
        <v>500</v>
      </c>
      <c r="O34">
        <v>500</v>
      </c>
      <c r="P34">
        <v>50505</v>
      </c>
      <c r="Q34">
        <v>470331</v>
      </c>
      <c r="R34">
        <v>453977</v>
      </c>
      <c r="S34">
        <v>103977</v>
      </c>
      <c r="T34">
        <v>350000</v>
      </c>
      <c r="U34">
        <v>16354</v>
      </c>
    </row>
    <row r="35" spans="1:21">
      <c r="A35" s="113">
        <v>45699</v>
      </c>
      <c r="B35">
        <v>2</v>
      </c>
      <c r="C35" t="s">
        <v>0</v>
      </c>
      <c r="D35" t="s">
        <v>47</v>
      </c>
      <c r="G35">
        <v>4102</v>
      </c>
      <c r="H35">
        <v>4</v>
      </c>
      <c r="I35" t="s">
        <v>3</v>
      </c>
      <c r="J35" t="s">
        <v>3</v>
      </c>
      <c r="K35" t="s">
        <v>48</v>
      </c>
      <c r="L35" t="s">
        <v>19</v>
      </c>
      <c r="M35">
        <v>500</v>
      </c>
      <c r="O35">
        <v>500</v>
      </c>
      <c r="P35">
        <v>51005</v>
      </c>
      <c r="Q35">
        <v>470831</v>
      </c>
      <c r="R35">
        <v>454477</v>
      </c>
      <c r="S35">
        <v>104477</v>
      </c>
      <c r="T35">
        <v>350000</v>
      </c>
      <c r="U35">
        <v>16354</v>
      </c>
    </row>
    <row r="36" spans="1:21">
      <c r="A36" s="113">
        <v>45699</v>
      </c>
      <c r="B36">
        <v>2</v>
      </c>
      <c r="C36" t="s">
        <v>2</v>
      </c>
      <c r="D36" t="s">
        <v>49</v>
      </c>
      <c r="G36">
        <v>4102</v>
      </c>
      <c r="H36">
        <v>4</v>
      </c>
      <c r="I36" t="s">
        <v>3</v>
      </c>
      <c r="J36" t="s">
        <v>3</v>
      </c>
      <c r="K36" t="s">
        <v>383</v>
      </c>
      <c r="L36" t="s">
        <v>19</v>
      </c>
      <c r="M36">
        <v>500</v>
      </c>
      <c r="O36">
        <v>500</v>
      </c>
      <c r="P36">
        <v>51505</v>
      </c>
      <c r="Q36">
        <v>471331</v>
      </c>
      <c r="R36">
        <v>454477</v>
      </c>
      <c r="S36">
        <v>104477</v>
      </c>
      <c r="T36">
        <v>350000</v>
      </c>
      <c r="U36">
        <v>16854</v>
      </c>
    </row>
    <row r="37" spans="1:21">
      <c r="A37" s="113">
        <v>45699</v>
      </c>
      <c r="B37">
        <v>2</v>
      </c>
      <c r="C37" t="s">
        <v>2</v>
      </c>
      <c r="D37" t="s">
        <v>50</v>
      </c>
      <c r="G37">
        <v>4102</v>
      </c>
      <c r="H37">
        <v>4</v>
      </c>
      <c r="I37" t="s">
        <v>3</v>
      </c>
      <c r="J37" t="s">
        <v>3</v>
      </c>
      <c r="K37" t="s">
        <v>51</v>
      </c>
      <c r="L37" t="s">
        <v>19</v>
      </c>
      <c r="M37">
        <v>500</v>
      </c>
      <c r="O37">
        <v>500</v>
      </c>
      <c r="P37">
        <v>52005</v>
      </c>
      <c r="Q37">
        <v>471831</v>
      </c>
      <c r="R37">
        <v>454477</v>
      </c>
      <c r="S37">
        <v>104477</v>
      </c>
      <c r="T37">
        <v>350000</v>
      </c>
      <c r="U37">
        <v>17354</v>
      </c>
    </row>
    <row r="38" spans="1:21">
      <c r="A38" s="113">
        <v>45699</v>
      </c>
      <c r="B38">
        <v>2</v>
      </c>
      <c r="C38" t="s">
        <v>2</v>
      </c>
      <c r="D38" t="s">
        <v>52</v>
      </c>
      <c r="G38">
        <v>4102</v>
      </c>
      <c r="H38">
        <v>4</v>
      </c>
      <c r="I38" t="s">
        <v>3</v>
      </c>
      <c r="J38" t="s">
        <v>3</v>
      </c>
      <c r="K38" t="s">
        <v>53</v>
      </c>
      <c r="L38" t="s">
        <v>19</v>
      </c>
      <c r="M38">
        <v>500</v>
      </c>
      <c r="O38">
        <v>500</v>
      </c>
      <c r="P38">
        <v>52505</v>
      </c>
      <c r="Q38">
        <v>472331</v>
      </c>
      <c r="R38">
        <v>454477</v>
      </c>
      <c r="S38">
        <v>104477</v>
      </c>
      <c r="T38">
        <v>350000</v>
      </c>
      <c r="U38">
        <v>17854</v>
      </c>
    </row>
    <row r="39" spans="1:21">
      <c r="A39" s="113">
        <v>45699</v>
      </c>
      <c r="B39">
        <v>2</v>
      </c>
      <c r="C39" t="s">
        <v>2</v>
      </c>
      <c r="D39" t="s">
        <v>54</v>
      </c>
      <c r="G39">
        <v>4102</v>
      </c>
      <c r="H39">
        <v>4</v>
      </c>
      <c r="I39" t="s">
        <v>3</v>
      </c>
      <c r="J39" t="s">
        <v>3</v>
      </c>
      <c r="K39" t="s">
        <v>55</v>
      </c>
      <c r="L39" t="s">
        <v>19</v>
      </c>
      <c r="M39">
        <v>500</v>
      </c>
      <c r="O39">
        <v>500</v>
      </c>
      <c r="P39">
        <v>53005</v>
      </c>
      <c r="Q39">
        <v>472831</v>
      </c>
      <c r="R39">
        <v>454477</v>
      </c>
      <c r="S39">
        <v>104477</v>
      </c>
      <c r="T39">
        <v>350000</v>
      </c>
      <c r="U39">
        <v>18354</v>
      </c>
    </row>
    <row r="40" spans="1:21">
      <c r="A40" s="113">
        <v>45699</v>
      </c>
      <c r="B40">
        <v>2</v>
      </c>
      <c r="C40" t="s">
        <v>2</v>
      </c>
      <c r="D40" t="s">
        <v>56</v>
      </c>
      <c r="G40">
        <v>4102</v>
      </c>
      <c r="H40">
        <v>4</v>
      </c>
      <c r="I40" t="s">
        <v>3</v>
      </c>
      <c r="J40" t="s">
        <v>3</v>
      </c>
      <c r="K40" t="s">
        <v>57</v>
      </c>
      <c r="L40" t="s">
        <v>19</v>
      </c>
      <c r="M40">
        <v>500</v>
      </c>
      <c r="O40">
        <v>500</v>
      </c>
      <c r="P40">
        <v>53505</v>
      </c>
      <c r="Q40">
        <v>473331</v>
      </c>
      <c r="R40">
        <v>454477</v>
      </c>
      <c r="S40">
        <v>104477</v>
      </c>
      <c r="T40">
        <v>350000</v>
      </c>
      <c r="U40">
        <v>18854</v>
      </c>
    </row>
    <row r="41" spans="1:21">
      <c r="A41" s="113">
        <v>45699</v>
      </c>
      <c r="B41">
        <v>2</v>
      </c>
      <c r="C41" t="s">
        <v>2</v>
      </c>
      <c r="D41" t="s">
        <v>58</v>
      </c>
      <c r="E41">
        <v>1140228001</v>
      </c>
      <c r="G41">
        <v>5211</v>
      </c>
      <c r="H41">
        <v>5</v>
      </c>
      <c r="I41" t="s">
        <v>25</v>
      </c>
      <c r="J41" t="s">
        <v>58</v>
      </c>
      <c r="K41" t="s">
        <v>59</v>
      </c>
      <c r="L41" t="s">
        <v>19</v>
      </c>
      <c r="N41">
        <v>809</v>
      </c>
      <c r="O41">
        <v>-809</v>
      </c>
      <c r="P41">
        <v>52696</v>
      </c>
      <c r="Q41">
        <v>472522</v>
      </c>
      <c r="R41">
        <v>454477</v>
      </c>
      <c r="S41">
        <v>104477</v>
      </c>
      <c r="T41">
        <v>350000</v>
      </c>
      <c r="U41">
        <v>18045</v>
      </c>
    </row>
    <row r="42" spans="1:21">
      <c r="A42" s="113">
        <v>45699</v>
      </c>
      <c r="B42">
        <v>2</v>
      </c>
      <c r="C42" t="s">
        <v>2</v>
      </c>
      <c r="D42" t="s">
        <v>60</v>
      </c>
      <c r="E42">
        <v>1140228001</v>
      </c>
      <c r="G42">
        <v>5211</v>
      </c>
      <c r="H42">
        <v>5</v>
      </c>
      <c r="I42" t="s">
        <v>25</v>
      </c>
      <c r="J42" t="s">
        <v>60</v>
      </c>
      <c r="K42" t="s">
        <v>39</v>
      </c>
      <c r="L42" t="s">
        <v>19</v>
      </c>
      <c r="N42">
        <v>7034</v>
      </c>
      <c r="O42">
        <v>-7034</v>
      </c>
      <c r="P42">
        <v>45662</v>
      </c>
      <c r="Q42">
        <v>465488</v>
      </c>
      <c r="R42">
        <v>454477</v>
      </c>
      <c r="S42">
        <v>104477</v>
      </c>
      <c r="T42">
        <v>350000</v>
      </c>
      <c r="U42">
        <v>11011</v>
      </c>
    </row>
    <row r="43" spans="1:21">
      <c r="A43" s="113">
        <v>45700</v>
      </c>
      <c r="B43">
        <v>2</v>
      </c>
      <c r="C43" t="s">
        <v>0</v>
      </c>
      <c r="D43" t="s">
        <v>61</v>
      </c>
      <c r="G43">
        <v>4102</v>
      </c>
      <c r="H43">
        <v>4</v>
      </c>
      <c r="I43" t="s">
        <v>3</v>
      </c>
      <c r="J43" t="s">
        <v>3</v>
      </c>
      <c r="K43" t="s">
        <v>62</v>
      </c>
      <c r="L43" t="s">
        <v>19</v>
      </c>
      <c r="M43">
        <v>500</v>
      </c>
      <c r="O43">
        <v>500</v>
      </c>
      <c r="P43">
        <v>46162</v>
      </c>
      <c r="Q43">
        <v>465988</v>
      </c>
      <c r="R43">
        <v>454977</v>
      </c>
      <c r="S43">
        <v>104977</v>
      </c>
      <c r="T43">
        <v>350000</v>
      </c>
      <c r="U43">
        <v>11011</v>
      </c>
    </row>
    <row r="44" spans="1:21">
      <c r="A44" s="113">
        <v>45700</v>
      </c>
      <c r="B44">
        <v>2</v>
      </c>
      <c r="C44" t="s">
        <v>0</v>
      </c>
      <c r="D44" t="s">
        <v>63</v>
      </c>
      <c r="G44">
        <v>4102</v>
      </c>
      <c r="H44">
        <v>4</v>
      </c>
      <c r="I44" t="s">
        <v>3</v>
      </c>
      <c r="J44" t="s">
        <v>3</v>
      </c>
      <c r="K44" t="s">
        <v>64</v>
      </c>
      <c r="L44" t="s">
        <v>19</v>
      </c>
      <c r="M44">
        <v>500</v>
      </c>
      <c r="O44">
        <v>500</v>
      </c>
      <c r="P44">
        <v>46662</v>
      </c>
      <c r="Q44">
        <v>466488</v>
      </c>
      <c r="R44">
        <v>455477</v>
      </c>
      <c r="S44">
        <v>105477</v>
      </c>
      <c r="T44">
        <v>350000</v>
      </c>
      <c r="U44">
        <v>11011</v>
      </c>
    </row>
    <row r="45" spans="1:21">
      <c r="A45" s="113">
        <v>45700</v>
      </c>
      <c r="B45">
        <v>2</v>
      </c>
      <c r="C45" t="s">
        <v>0</v>
      </c>
      <c r="D45" t="s">
        <v>63</v>
      </c>
      <c r="G45">
        <v>4102</v>
      </c>
      <c r="H45">
        <v>4</v>
      </c>
      <c r="I45" t="s">
        <v>3</v>
      </c>
      <c r="J45" t="s">
        <v>3</v>
      </c>
      <c r="K45" t="s">
        <v>64</v>
      </c>
      <c r="L45" t="s">
        <v>19</v>
      </c>
      <c r="M45">
        <v>500</v>
      </c>
      <c r="O45">
        <v>500</v>
      </c>
      <c r="P45">
        <v>47162</v>
      </c>
      <c r="Q45">
        <v>466988</v>
      </c>
      <c r="R45">
        <v>455977</v>
      </c>
      <c r="S45">
        <v>105977</v>
      </c>
      <c r="T45">
        <v>350000</v>
      </c>
      <c r="U45">
        <v>11011</v>
      </c>
    </row>
    <row r="46" spans="1:21">
      <c r="A46" s="113">
        <v>45700</v>
      </c>
      <c r="B46">
        <v>2</v>
      </c>
      <c r="C46" t="s">
        <v>0</v>
      </c>
      <c r="D46" t="s">
        <v>63</v>
      </c>
      <c r="G46">
        <v>4102</v>
      </c>
      <c r="H46">
        <v>4</v>
      </c>
      <c r="I46" t="s">
        <v>3</v>
      </c>
      <c r="J46" t="s">
        <v>3</v>
      </c>
      <c r="K46" t="s">
        <v>64</v>
      </c>
      <c r="L46" t="s">
        <v>19</v>
      </c>
      <c r="M46">
        <v>500</v>
      </c>
      <c r="O46">
        <v>500</v>
      </c>
      <c r="P46">
        <v>47662</v>
      </c>
      <c r="Q46">
        <v>467488</v>
      </c>
      <c r="R46">
        <v>456477</v>
      </c>
      <c r="S46">
        <v>106477</v>
      </c>
      <c r="T46">
        <v>350000</v>
      </c>
      <c r="U46">
        <v>11011</v>
      </c>
    </row>
    <row r="47" spans="1:21">
      <c r="A47" s="113">
        <v>45700</v>
      </c>
      <c r="B47">
        <v>2</v>
      </c>
      <c r="C47" t="s">
        <v>0</v>
      </c>
      <c r="D47" t="s">
        <v>65</v>
      </c>
      <c r="G47">
        <v>4102</v>
      </c>
      <c r="H47">
        <v>4</v>
      </c>
      <c r="I47" t="s">
        <v>3</v>
      </c>
      <c r="J47" t="s">
        <v>3</v>
      </c>
      <c r="K47" t="s">
        <v>66</v>
      </c>
      <c r="L47" t="s">
        <v>19</v>
      </c>
      <c r="M47">
        <v>500</v>
      </c>
      <c r="O47">
        <v>500</v>
      </c>
      <c r="P47">
        <v>48162</v>
      </c>
      <c r="Q47">
        <v>467988</v>
      </c>
      <c r="R47">
        <v>456977</v>
      </c>
      <c r="S47">
        <v>106977</v>
      </c>
      <c r="T47">
        <v>350000</v>
      </c>
      <c r="U47">
        <v>11011</v>
      </c>
    </row>
    <row r="48" spans="1:21">
      <c r="A48" s="113">
        <v>45700</v>
      </c>
      <c r="B48">
        <v>2</v>
      </c>
      <c r="C48" t="s">
        <v>0</v>
      </c>
      <c r="D48" t="s">
        <v>65</v>
      </c>
      <c r="G48">
        <v>4102</v>
      </c>
      <c r="H48">
        <v>4</v>
      </c>
      <c r="I48" t="s">
        <v>3</v>
      </c>
      <c r="J48" t="s">
        <v>3</v>
      </c>
      <c r="K48" t="s">
        <v>66</v>
      </c>
      <c r="L48" t="s">
        <v>19</v>
      </c>
      <c r="M48">
        <v>500</v>
      </c>
      <c r="O48">
        <v>500</v>
      </c>
      <c r="P48">
        <v>48662</v>
      </c>
      <c r="Q48">
        <v>468488</v>
      </c>
      <c r="R48">
        <v>457477</v>
      </c>
      <c r="S48">
        <v>107477</v>
      </c>
      <c r="T48">
        <v>350000</v>
      </c>
      <c r="U48">
        <v>11011</v>
      </c>
    </row>
    <row r="49" spans="1:21">
      <c r="A49" s="113">
        <v>45700</v>
      </c>
      <c r="B49">
        <v>2</v>
      </c>
      <c r="C49" t="s">
        <v>0</v>
      </c>
      <c r="D49" t="s">
        <v>67</v>
      </c>
      <c r="G49">
        <v>4102</v>
      </c>
      <c r="H49">
        <v>4</v>
      </c>
      <c r="I49" t="s">
        <v>3</v>
      </c>
      <c r="J49" t="s">
        <v>3</v>
      </c>
      <c r="K49" t="s">
        <v>68</v>
      </c>
      <c r="L49" t="s">
        <v>19</v>
      </c>
      <c r="M49">
        <v>500</v>
      </c>
      <c r="O49">
        <v>500</v>
      </c>
      <c r="P49">
        <v>49162</v>
      </c>
      <c r="Q49">
        <v>468988</v>
      </c>
      <c r="R49">
        <v>457977</v>
      </c>
      <c r="S49">
        <v>107977</v>
      </c>
      <c r="T49">
        <v>350000</v>
      </c>
      <c r="U49">
        <v>11011</v>
      </c>
    </row>
    <row r="50" spans="1:21">
      <c r="A50" s="113">
        <v>45700</v>
      </c>
      <c r="B50">
        <v>2</v>
      </c>
      <c r="C50" t="s">
        <v>0</v>
      </c>
      <c r="D50" t="s">
        <v>67</v>
      </c>
      <c r="G50">
        <v>4102</v>
      </c>
      <c r="H50">
        <v>4</v>
      </c>
      <c r="I50" t="s">
        <v>3</v>
      </c>
      <c r="J50" t="s">
        <v>3</v>
      </c>
      <c r="K50" t="s">
        <v>68</v>
      </c>
      <c r="L50" t="s">
        <v>19</v>
      </c>
      <c r="M50">
        <v>500</v>
      </c>
      <c r="O50">
        <v>500</v>
      </c>
      <c r="P50">
        <v>49662</v>
      </c>
      <c r="Q50">
        <v>469488</v>
      </c>
      <c r="R50">
        <v>458477</v>
      </c>
      <c r="S50">
        <v>108477</v>
      </c>
      <c r="T50">
        <v>350000</v>
      </c>
      <c r="U50">
        <v>11011</v>
      </c>
    </row>
    <row r="51" spans="1:21">
      <c r="A51" s="113">
        <v>45700</v>
      </c>
      <c r="B51">
        <v>2</v>
      </c>
      <c r="C51" t="s">
        <v>2</v>
      </c>
      <c r="D51" t="s">
        <v>69</v>
      </c>
      <c r="G51">
        <v>4102</v>
      </c>
      <c r="H51">
        <v>4</v>
      </c>
      <c r="I51" t="s">
        <v>3</v>
      </c>
      <c r="J51" t="s">
        <v>3</v>
      </c>
      <c r="K51" t="s">
        <v>39</v>
      </c>
      <c r="L51" t="s">
        <v>19</v>
      </c>
      <c r="M51">
        <v>500</v>
      </c>
      <c r="O51">
        <v>500</v>
      </c>
      <c r="P51">
        <v>50162</v>
      </c>
      <c r="Q51">
        <v>469988</v>
      </c>
      <c r="R51">
        <v>458477</v>
      </c>
      <c r="S51">
        <v>108477</v>
      </c>
      <c r="T51">
        <v>350000</v>
      </c>
      <c r="U51">
        <v>11511</v>
      </c>
    </row>
    <row r="52" spans="1:21">
      <c r="A52" s="113">
        <v>45700</v>
      </c>
      <c r="B52">
        <v>2</v>
      </c>
      <c r="C52" t="s">
        <v>2</v>
      </c>
      <c r="D52" t="s">
        <v>70</v>
      </c>
      <c r="G52">
        <v>4102</v>
      </c>
      <c r="H52">
        <v>4</v>
      </c>
      <c r="I52" t="s">
        <v>3</v>
      </c>
      <c r="J52" t="s">
        <v>3</v>
      </c>
      <c r="K52" t="s">
        <v>71</v>
      </c>
      <c r="L52" t="s">
        <v>19</v>
      </c>
      <c r="M52">
        <v>500</v>
      </c>
      <c r="O52">
        <v>500</v>
      </c>
      <c r="P52">
        <v>50662</v>
      </c>
      <c r="Q52">
        <v>470488</v>
      </c>
      <c r="R52">
        <v>458477</v>
      </c>
      <c r="S52">
        <v>108477</v>
      </c>
      <c r="T52">
        <v>350000</v>
      </c>
      <c r="U52">
        <v>12011</v>
      </c>
    </row>
    <row r="53" spans="1:21">
      <c r="A53" s="113">
        <v>45701</v>
      </c>
      <c r="B53">
        <v>2</v>
      </c>
      <c r="C53" t="s">
        <v>0</v>
      </c>
      <c r="D53" t="s">
        <v>72</v>
      </c>
      <c r="G53">
        <v>4102</v>
      </c>
      <c r="H53">
        <v>4</v>
      </c>
      <c r="I53" t="s">
        <v>3</v>
      </c>
      <c r="J53" t="s">
        <v>3</v>
      </c>
      <c r="K53" t="s">
        <v>384</v>
      </c>
      <c r="L53" t="s">
        <v>19</v>
      </c>
      <c r="M53">
        <v>500</v>
      </c>
      <c r="O53">
        <v>500</v>
      </c>
      <c r="P53">
        <v>51162</v>
      </c>
      <c r="Q53">
        <v>470988</v>
      </c>
      <c r="R53">
        <v>458977</v>
      </c>
      <c r="S53">
        <v>108977</v>
      </c>
      <c r="T53">
        <v>350000</v>
      </c>
      <c r="U53">
        <v>12011</v>
      </c>
    </row>
    <row r="54" spans="1:21">
      <c r="A54" s="113">
        <v>45701</v>
      </c>
      <c r="B54">
        <v>2</v>
      </c>
      <c r="C54" t="s">
        <v>0</v>
      </c>
      <c r="D54" t="s">
        <v>73</v>
      </c>
      <c r="E54" t="s">
        <v>385</v>
      </c>
      <c r="G54">
        <v>4102</v>
      </c>
      <c r="H54">
        <v>4</v>
      </c>
      <c r="I54" t="s">
        <v>3</v>
      </c>
      <c r="J54" t="s">
        <v>3</v>
      </c>
      <c r="K54" t="s">
        <v>386</v>
      </c>
      <c r="L54" t="s">
        <v>19</v>
      </c>
      <c r="M54">
        <v>500</v>
      </c>
      <c r="O54">
        <v>500</v>
      </c>
      <c r="P54">
        <v>51662</v>
      </c>
      <c r="Q54">
        <v>471488</v>
      </c>
      <c r="R54">
        <v>459477</v>
      </c>
      <c r="S54">
        <v>109477</v>
      </c>
      <c r="T54">
        <v>350000</v>
      </c>
      <c r="U54">
        <v>12011</v>
      </c>
    </row>
    <row r="55" spans="1:21">
      <c r="A55" s="113">
        <v>45701</v>
      </c>
      <c r="B55">
        <v>2</v>
      </c>
      <c r="C55" t="s">
        <v>0</v>
      </c>
      <c r="D55" t="s">
        <v>74</v>
      </c>
      <c r="G55">
        <v>4102</v>
      </c>
      <c r="H55">
        <v>4</v>
      </c>
      <c r="I55" t="s">
        <v>3</v>
      </c>
      <c r="J55" t="s">
        <v>3</v>
      </c>
      <c r="K55" t="s">
        <v>75</v>
      </c>
      <c r="L55" t="s">
        <v>19</v>
      </c>
      <c r="M55">
        <v>500</v>
      </c>
      <c r="O55">
        <v>500</v>
      </c>
      <c r="P55">
        <v>52162</v>
      </c>
      <c r="Q55">
        <v>471988</v>
      </c>
      <c r="R55">
        <v>459977</v>
      </c>
      <c r="S55">
        <v>109977</v>
      </c>
      <c r="T55">
        <v>350000</v>
      </c>
      <c r="U55">
        <v>12011</v>
      </c>
    </row>
    <row r="56" spans="1:21">
      <c r="A56" s="113">
        <v>45702</v>
      </c>
      <c r="B56">
        <v>2</v>
      </c>
      <c r="C56" t="s">
        <v>2</v>
      </c>
      <c r="D56" t="s">
        <v>76</v>
      </c>
      <c r="G56">
        <v>4102</v>
      </c>
      <c r="H56">
        <v>4</v>
      </c>
      <c r="I56" t="s">
        <v>3</v>
      </c>
      <c r="J56" t="s">
        <v>3</v>
      </c>
      <c r="K56" t="s">
        <v>77</v>
      </c>
      <c r="L56" t="s">
        <v>19</v>
      </c>
      <c r="M56">
        <v>500</v>
      </c>
      <c r="O56">
        <v>500</v>
      </c>
      <c r="P56">
        <v>52662</v>
      </c>
      <c r="Q56">
        <v>472488</v>
      </c>
      <c r="R56">
        <v>459977</v>
      </c>
      <c r="S56">
        <v>109977</v>
      </c>
      <c r="T56">
        <v>350000</v>
      </c>
      <c r="U56">
        <v>12511</v>
      </c>
    </row>
    <row r="57" spans="1:21">
      <c r="A57" s="113">
        <v>45702</v>
      </c>
      <c r="B57">
        <v>2</v>
      </c>
      <c r="C57" t="s">
        <v>2</v>
      </c>
      <c r="D57" t="s">
        <v>78</v>
      </c>
      <c r="G57">
        <v>4102</v>
      </c>
      <c r="H57">
        <v>4</v>
      </c>
      <c r="I57" t="s">
        <v>3</v>
      </c>
      <c r="J57" t="s">
        <v>3</v>
      </c>
      <c r="K57" t="s">
        <v>79</v>
      </c>
      <c r="L57" t="s">
        <v>19</v>
      </c>
      <c r="M57">
        <v>500</v>
      </c>
      <c r="O57">
        <v>500</v>
      </c>
      <c r="P57">
        <v>53162</v>
      </c>
      <c r="Q57">
        <v>472988</v>
      </c>
      <c r="R57">
        <v>459977</v>
      </c>
      <c r="S57">
        <v>109977</v>
      </c>
      <c r="T57">
        <v>350000</v>
      </c>
      <c r="U57">
        <v>13011</v>
      </c>
    </row>
    <row r="58" spans="1:21">
      <c r="A58" s="113">
        <v>45704</v>
      </c>
      <c r="B58">
        <v>2</v>
      </c>
      <c r="C58" t="s">
        <v>0</v>
      </c>
      <c r="D58" t="s">
        <v>80</v>
      </c>
      <c r="G58">
        <v>4102</v>
      </c>
      <c r="H58">
        <v>4</v>
      </c>
      <c r="I58" t="s">
        <v>3</v>
      </c>
      <c r="J58" t="s">
        <v>3</v>
      </c>
      <c r="K58" t="s">
        <v>81</v>
      </c>
      <c r="L58" t="s">
        <v>19</v>
      </c>
      <c r="M58">
        <v>500</v>
      </c>
      <c r="O58">
        <v>500</v>
      </c>
      <c r="P58">
        <v>53662</v>
      </c>
      <c r="Q58">
        <v>473488</v>
      </c>
      <c r="R58">
        <v>460477</v>
      </c>
      <c r="S58">
        <v>110477</v>
      </c>
      <c r="T58">
        <v>350000</v>
      </c>
      <c r="U58">
        <v>13011</v>
      </c>
    </row>
    <row r="59" spans="1:21">
      <c r="A59" s="113">
        <v>45704</v>
      </c>
      <c r="B59">
        <v>2</v>
      </c>
      <c r="C59" t="s">
        <v>0</v>
      </c>
      <c r="D59" t="s">
        <v>82</v>
      </c>
      <c r="G59">
        <v>4102</v>
      </c>
      <c r="H59">
        <v>4</v>
      </c>
      <c r="I59" t="s">
        <v>3</v>
      </c>
      <c r="J59" t="s">
        <v>3</v>
      </c>
      <c r="K59" t="s">
        <v>387</v>
      </c>
      <c r="L59" t="s">
        <v>19</v>
      </c>
      <c r="M59">
        <v>500</v>
      </c>
      <c r="O59">
        <v>500</v>
      </c>
      <c r="P59">
        <v>54162</v>
      </c>
      <c r="Q59">
        <v>473988</v>
      </c>
      <c r="R59">
        <v>460977</v>
      </c>
      <c r="S59">
        <v>110977</v>
      </c>
      <c r="T59">
        <v>350000</v>
      </c>
      <c r="U59">
        <v>13011</v>
      </c>
    </row>
    <row r="60" spans="1:21">
      <c r="A60" s="113">
        <v>45704</v>
      </c>
      <c r="B60">
        <v>2</v>
      </c>
      <c r="C60" t="s">
        <v>0</v>
      </c>
      <c r="D60" t="s">
        <v>83</v>
      </c>
      <c r="G60">
        <v>4102</v>
      </c>
      <c r="H60">
        <v>4</v>
      </c>
      <c r="I60" t="s">
        <v>3</v>
      </c>
      <c r="J60" t="s">
        <v>3</v>
      </c>
      <c r="K60" t="s">
        <v>388</v>
      </c>
      <c r="L60" t="s">
        <v>19</v>
      </c>
      <c r="M60">
        <v>500</v>
      </c>
      <c r="O60">
        <v>500</v>
      </c>
      <c r="P60">
        <v>54662</v>
      </c>
      <c r="Q60">
        <v>474488</v>
      </c>
      <c r="R60">
        <v>461477</v>
      </c>
      <c r="S60">
        <v>111477</v>
      </c>
      <c r="T60">
        <v>350000</v>
      </c>
      <c r="U60">
        <v>13011</v>
      </c>
    </row>
    <row r="61" spans="1:21">
      <c r="A61" s="113">
        <v>45704</v>
      </c>
      <c r="B61">
        <v>2</v>
      </c>
      <c r="C61" t="s">
        <v>0</v>
      </c>
      <c r="D61" t="s">
        <v>389</v>
      </c>
      <c r="G61">
        <v>4102</v>
      </c>
      <c r="H61">
        <v>4</v>
      </c>
      <c r="I61" t="s">
        <v>3</v>
      </c>
      <c r="J61" t="s">
        <v>3</v>
      </c>
      <c r="K61" t="s">
        <v>390</v>
      </c>
      <c r="L61" t="s">
        <v>19</v>
      </c>
      <c r="M61">
        <v>500</v>
      </c>
      <c r="O61">
        <v>500</v>
      </c>
      <c r="P61">
        <v>55162</v>
      </c>
      <c r="Q61">
        <v>474988</v>
      </c>
      <c r="R61">
        <v>461977</v>
      </c>
      <c r="S61">
        <v>111977</v>
      </c>
      <c r="T61">
        <v>350000</v>
      </c>
      <c r="U61">
        <v>13011</v>
      </c>
    </row>
    <row r="62" spans="1:21">
      <c r="A62" s="113">
        <v>45705</v>
      </c>
      <c r="B62">
        <v>2</v>
      </c>
      <c r="C62" t="s">
        <v>0</v>
      </c>
      <c r="D62" t="s">
        <v>391</v>
      </c>
      <c r="G62">
        <v>4102</v>
      </c>
      <c r="H62">
        <v>4</v>
      </c>
      <c r="I62" t="s">
        <v>3</v>
      </c>
      <c r="J62" t="s">
        <v>3</v>
      </c>
      <c r="K62" t="s">
        <v>392</v>
      </c>
      <c r="L62" t="s">
        <v>19</v>
      </c>
      <c r="M62">
        <v>500</v>
      </c>
      <c r="O62">
        <v>500</v>
      </c>
      <c r="P62">
        <v>55662</v>
      </c>
      <c r="Q62">
        <v>475488</v>
      </c>
      <c r="R62">
        <v>462477</v>
      </c>
      <c r="S62">
        <v>112477</v>
      </c>
      <c r="T62">
        <v>350000</v>
      </c>
      <c r="U62">
        <v>13011</v>
      </c>
    </row>
    <row r="63" spans="1:21">
      <c r="A63" s="113">
        <v>45705</v>
      </c>
      <c r="B63">
        <v>2</v>
      </c>
      <c r="C63" t="s">
        <v>0</v>
      </c>
      <c r="D63" t="s">
        <v>393</v>
      </c>
      <c r="G63">
        <v>4102</v>
      </c>
      <c r="H63">
        <v>4</v>
      </c>
      <c r="I63" t="s">
        <v>3</v>
      </c>
      <c r="J63" t="s">
        <v>3</v>
      </c>
      <c r="K63" t="s">
        <v>394</v>
      </c>
      <c r="L63" t="s">
        <v>19</v>
      </c>
      <c r="M63">
        <v>500</v>
      </c>
      <c r="O63">
        <v>500</v>
      </c>
      <c r="P63">
        <v>56162</v>
      </c>
      <c r="Q63">
        <v>475988</v>
      </c>
      <c r="R63">
        <v>462977</v>
      </c>
      <c r="S63">
        <v>112977</v>
      </c>
      <c r="T63">
        <v>350000</v>
      </c>
      <c r="U63">
        <v>13011</v>
      </c>
    </row>
    <row r="64" spans="1:21">
      <c r="A64" s="113">
        <v>45705</v>
      </c>
      <c r="B64">
        <v>2</v>
      </c>
      <c r="C64" t="s">
        <v>2</v>
      </c>
      <c r="D64" t="s">
        <v>84</v>
      </c>
      <c r="G64">
        <v>4102</v>
      </c>
      <c r="H64">
        <v>4</v>
      </c>
      <c r="I64" t="s">
        <v>3</v>
      </c>
      <c r="J64" t="s">
        <v>3</v>
      </c>
      <c r="K64" t="s">
        <v>59</v>
      </c>
      <c r="L64" t="s">
        <v>19</v>
      </c>
      <c r="M64">
        <v>500</v>
      </c>
      <c r="O64">
        <v>500</v>
      </c>
      <c r="P64">
        <v>56662</v>
      </c>
      <c r="Q64">
        <v>476488</v>
      </c>
      <c r="R64">
        <v>462977</v>
      </c>
      <c r="S64">
        <v>112977</v>
      </c>
      <c r="T64">
        <v>350000</v>
      </c>
      <c r="U64">
        <v>13511</v>
      </c>
    </row>
    <row r="65" spans="1:21">
      <c r="A65" s="113">
        <v>45705</v>
      </c>
      <c r="B65">
        <v>2</v>
      </c>
      <c r="C65" t="s">
        <v>2</v>
      </c>
      <c r="D65" t="s">
        <v>85</v>
      </c>
      <c r="G65">
        <v>4102</v>
      </c>
      <c r="H65">
        <v>4</v>
      </c>
      <c r="I65" t="s">
        <v>3</v>
      </c>
      <c r="J65" t="s">
        <v>3</v>
      </c>
      <c r="K65" t="s">
        <v>86</v>
      </c>
      <c r="L65" t="s">
        <v>19</v>
      </c>
      <c r="M65">
        <v>500</v>
      </c>
      <c r="O65">
        <v>500</v>
      </c>
      <c r="P65">
        <v>57162</v>
      </c>
      <c r="Q65">
        <v>476988</v>
      </c>
      <c r="R65">
        <v>462977</v>
      </c>
      <c r="S65">
        <v>112977</v>
      </c>
      <c r="T65">
        <v>350000</v>
      </c>
      <c r="U65">
        <v>14011</v>
      </c>
    </row>
    <row r="66" spans="1:21">
      <c r="A66" s="113">
        <v>45705</v>
      </c>
      <c r="B66">
        <v>2</v>
      </c>
      <c r="C66" t="s">
        <v>2</v>
      </c>
      <c r="D66" t="s">
        <v>87</v>
      </c>
      <c r="G66">
        <v>4102</v>
      </c>
      <c r="H66">
        <v>4</v>
      </c>
      <c r="I66" t="s">
        <v>3</v>
      </c>
      <c r="J66" t="s">
        <v>3</v>
      </c>
      <c r="K66" t="s">
        <v>88</v>
      </c>
      <c r="L66" t="s">
        <v>19</v>
      </c>
      <c r="M66">
        <v>500</v>
      </c>
      <c r="O66">
        <v>500</v>
      </c>
      <c r="P66">
        <v>57662</v>
      </c>
      <c r="Q66">
        <v>477488</v>
      </c>
      <c r="R66">
        <v>462977</v>
      </c>
      <c r="S66">
        <v>112977</v>
      </c>
      <c r="T66">
        <v>350000</v>
      </c>
      <c r="U66">
        <v>14511</v>
      </c>
    </row>
    <row r="67" spans="1:21">
      <c r="A67" s="113">
        <v>45705</v>
      </c>
      <c r="B67">
        <v>2</v>
      </c>
      <c r="C67" t="s">
        <v>2</v>
      </c>
      <c r="D67" t="s">
        <v>89</v>
      </c>
      <c r="G67">
        <v>4102</v>
      </c>
      <c r="H67">
        <v>4</v>
      </c>
      <c r="I67" t="s">
        <v>3</v>
      </c>
      <c r="J67" t="s">
        <v>3</v>
      </c>
      <c r="K67" t="s">
        <v>90</v>
      </c>
      <c r="L67" t="s">
        <v>19</v>
      </c>
      <c r="M67">
        <v>500</v>
      </c>
      <c r="O67">
        <v>500</v>
      </c>
      <c r="P67">
        <v>58162</v>
      </c>
      <c r="Q67">
        <v>477988</v>
      </c>
      <c r="R67">
        <v>462977</v>
      </c>
      <c r="S67">
        <v>112977</v>
      </c>
      <c r="T67">
        <v>350000</v>
      </c>
      <c r="U67">
        <v>15011</v>
      </c>
    </row>
    <row r="68" spans="1:21">
      <c r="A68" s="113">
        <v>45705</v>
      </c>
      <c r="B68">
        <v>2</v>
      </c>
      <c r="C68" t="s">
        <v>2</v>
      </c>
      <c r="D68" t="s">
        <v>91</v>
      </c>
      <c r="E68">
        <v>1140228001</v>
      </c>
      <c r="G68">
        <v>5211</v>
      </c>
      <c r="H68">
        <v>5</v>
      </c>
      <c r="I68" t="s">
        <v>25</v>
      </c>
      <c r="J68" t="s">
        <v>91</v>
      </c>
      <c r="K68" t="s">
        <v>39</v>
      </c>
      <c r="L68" t="s">
        <v>19</v>
      </c>
      <c r="N68">
        <v>1500</v>
      </c>
      <c r="O68">
        <v>-1500</v>
      </c>
      <c r="P68">
        <v>56662</v>
      </c>
      <c r="Q68">
        <v>476488</v>
      </c>
      <c r="R68">
        <v>462977</v>
      </c>
      <c r="S68">
        <v>112977</v>
      </c>
      <c r="T68">
        <v>350000</v>
      </c>
      <c r="U68">
        <v>13511</v>
      </c>
    </row>
    <row r="69" spans="1:21">
      <c r="A69" s="113">
        <v>45706</v>
      </c>
      <c r="B69">
        <v>2</v>
      </c>
      <c r="C69" t="s">
        <v>0</v>
      </c>
      <c r="D69" t="s">
        <v>395</v>
      </c>
      <c r="G69">
        <v>4102</v>
      </c>
      <c r="H69">
        <v>4</v>
      </c>
      <c r="I69" t="s">
        <v>3</v>
      </c>
      <c r="J69" t="s">
        <v>3</v>
      </c>
      <c r="K69" t="s">
        <v>396</v>
      </c>
      <c r="L69" t="s">
        <v>19</v>
      </c>
      <c r="M69">
        <v>500</v>
      </c>
      <c r="O69">
        <v>500</v>
      </c>
      <c r="P69">
        <v>57162</v>
      </c>
      <c r="Q69">
        <v>476988</v>
      </c>
      <c r="R69">
        <v>463477</v>
      </c>
      <c r="S69">
        <v>113477</v>
      </c>
      <c r="T69">
        <v>350000</v>
      </c>
      <c r="U69">
        <v>13511</v>
      </c>
    </row>
    <row r="70" spans="1:21">
      <c r="A70" s="113">
        <v>45707</v>
      </c>
      <c r="B70">
        <v>2</v>
      </c>
      <c r="C70" t="s">
        <v>0</v>
      </c>
      <c r="D70" t="s">
        <v>92</v>
      </c>
      <c r="G70">
        <v>4102</v>
      </c>
      <c r="H70">
        <v>4</v>
      </c>
      <c r="I70" t="s">
        <v>3</v>
      </c>
      <c r="J70" t="s">
        <v>3</v>
      </c>
      <c r="K70" t="s">
        <v>397</v>
      </c>
      <c r="L70" t="s">
        <v>19</v>
      </c>
      <c r="M70">
        <v>500</v>
      </c>
      <c r="O70">
        <v>500</v>
      </c>
      <c r="P70">
        <v>57662</v>
      </c>
      <c r="Q70">
        <v>477488</v>
      </c>
      <c r="R70">
        <v>463977</v>
      </c>
      <c r="S70">
        <v>113977</v>
      </c>
      <c r="T70">
        <v>350000</v>
      </c>
      <c r="U70">
        <v>13511</v>
      </c>
    </row>
    <row r="71" spans="1:21">
      <c r="A71" s="113">
        <v>45707</v>
      </c>
      <c r="B71">
        <v>2</v>
      </c>
      <c r="C71" t="s">
        <v>0</v>
      </c>
      <c r="D71" t="s">
        <v>93</v>
      </c>
      <c r="G71">
        <v>4102</v>
      </c>
      <c r="H71">
        <v>4</v>
      </c>
      <c r="I71" t="s">
        <v>3</v>
      </c>
      <c r="J71" t="s">
        <v>3</v>
      </c>
      <c r="K71" t="s">
        <v>398</v>
      </c>
      <c r="L71" t="s">
        <v>19</v>
      </c>
      <c r="M71">
        <v>500</v>
      </c>
      <c r="O71">
        <v>500</v>
      </c>
      <c r="P71">
        <v>58162</v>
      </c>
      <c r="Q71">
        <v>477988</v>
      </c>
      <c r="R71">
        <v>464477</v>
      </c>
      <c r="S71">
        <v>114477</v>
      </c>
      <c r="T71">
        <v>350000</v>
      </c>
      <c r="U71">
        <v>13511</v>
      </c>
    </row>
    <row r="72" spans="1:21">
      <c r="A72" s="113">
        <v>45708</v>
      </c>
      <c r="B72">
        <v>2</v>
      </c>
      <c r="C72" t="s">
        <v>0</v>
      </c>
      <c r="D72" t="s">
        <v>35</v>
      </c>
      <c r="E72" t="s">
        <v>35</v>
      </c>
      <c r="G72">
        <v>4109</v>
      </c>
      <c r="H72">
        <v>4</v>
      </c>
      <c r="I72" t="s">
        <v>26</v>
      </c>
      <c r="J72" t="s">
        <v>27</v>
      </c>
      <c r="K72" t="s">
        <v>0</v>
      </c>
      <c r="L72" t="s">
        <v>19</v>
      </c>
      <c r="M72">
        <v>71</v>
      </c>
      <c r="O72">
        <v>71</v>
      </c>
      <c r="P72">
        <v>58233</v>
      </c>
      <c r="Q72">
        <v>478059</v>
      </c>
      <c r="R72">
        <v>464548</v>
      </c>
      <c r="S72">
        <v>114548</v>
      </c>
      <c r="T72">
        <v>350000</v>
      </c>
      <c r="U72">
        <v>13511</v>
      </c>
    </row>
    <row r="73" spans="1:21">
      <c r="A73" s="113">
        <v>45708</v>
      </c>
      <c r="B73">
        <v>2</v>
      </c>
      <c r="C73" t="s">
        <v>0</v>
      </c>
      <c r="D73" t="s">
        <v>35</v>
      </c>
      <c r="E73" t="s">
        <v>35</v>
      </c>
      <c r="G73">
        <v>4109</v>
      </c>
      <c r="H73">
        <v>4</v>
      </c>
      <c r="I73" t="s">
        <v>26</v>
      </c>
      <c r="J73" t="s">
        <v>27</v>
      </c>
      <c r="K73" t="s">
        <v>0</v>
      </c>
      <c r="L73" t="s">
        <v>19</v>
      </c>
      <c r="M73">
        <v>71</v>
      </c>
      <c r="O73">
        <v>71</v>
      </c>
      <c r="P73">
        <v>58304</v>
      </c>
      <c r="Q73">
        <v>478130</v>
      </c>
      <c r="R73">
        <v>464619</v>
      </c>
      <c r="S73">
        <v>114619</v>
      </c>
      <c r="T73">
        <v>350000</v>
      </c>
      <c r="U73">
        <v>13511</v>
      </c>
    </row>
    <row r="74" spans="1:21">
      <c r="A74" s="113">
        <v>45708</v>
      </c>
      <c r="B74">
        <v>2</v>
      </c>
      <c r="C74" t="s">
        <v>0</v>
      </c>
      <c r="D74" t="s">
        <v>94</v>
      </c>
      <c r="G74">
        <v>4102</v>
      </c>
      <c r="H74">
        <v>4</v>
      </c>
      <c r="I74" t="s">
        <v>3</v>
      </c>
      <c r="J74" t="s">
        <v>3</v>
      </c>
      <c r="K74" t="s">
        <v>399</v>
      </c>
      <c r="L74" t="s">
        <v>19</v>
      </c>
      <c r="M74">
        <v>500</v>
      </c>
      <c r="O74">
        <v>500</v>
      </c>
      <c r="P74">
        <v>58804</v>
      </c>
      <c r="Q74">
        <v>478630</v>
      </c>
      <c r="R74">
        <v>465119</v>
      </c>
      <c r="S74">
        <v>115119</v>
      </c>
      <c r="T74">
        <v>350000</v>
      </c>
      <c r="U74">
        <v>13511</v>
      </c>
    </row>
    <row r="75" spans="1:21">
      <c r="A75" s="113">
        <v>45708</v>
      </c>
      <c r="B75">
        <v>2</v>
      </c>
      <c r="C75" t="s">
        <v>0</v>
      </c>
      <c r="D75" t="s">
        <v>95</v>
      </c>
      <c r="G75">
        <v>4102</v>
      </c>
      <c r="H75">
        <v>4</v>
      </c>
      <c r="I75" t="s">
        <v>3</v>
      </c>
      <c r="J75" t="s">
        <v>3</v>
      </c>
      <c r="K75" t="s">
        <v>96</v>
      </c>
      <c r="L75" t="s">
        <v>19</v>
      </c>
      <c r="M75">
        <v>500</v>
      </c>
      <c r="O75">
        <v>500</v>
      </c>
      <c r="P75">
        <v>59304</v>
      </c>
      <c r="Q75">
        <v>479130</v>
      </c>
      <c r="R75">
        <v>465619</v>
      </c>
      <c r="S75">
        <v>115619</v>
      </c>
      <c r="T75">
        <v>350000</v>
      </c>
      <c r="U75">
        <v>13511</v>
      </c>
    </row>
    <row r="76" spans="1:21">
      <c r="A76" s="113">
        <v>45708</v>
      </c>
      <c r="B76">
        <v>2</v>
      </c>
      <c r="C76" t="s">
        <v>2</v>
      </c>
      <c r="D76" t="s">
        <v>97</v>
      </c>
      <c r="E76">
        <v>1140228001</v>
      </c>
      <c r="G76">
        <v>5211</v>
      </c>
      <c r="H76">
        <v>5</v>
      </c>
      <c r="I76" t="s">
        <v>25</v>
      </c>
      <c r="J76" t="s">
        <v>97</v>
      </c>
      <c r="K76" t="s">
        <v>22</v>
      </c>
      <c r="L76" t="s">
        <v>19</v>
      </c>
      <c r="N76">
        <v>390</v>
      </c>
      <c r="O76">
        <v>-390</v>
      </c>
      <c r="P76">
        <v>58914</v>
      </c>
      <c r="Q76">
        <v>478740</v>
      </c>
      <c r="R76">
        <v>465619</v>
      </c>
      <c r="S76">
        <v>115619</v>
      </c>
      <c r="T76">
        <v>350000</v>
      </c>
      <c r="U76">
        <v>13121</v>
      </c>
    </row>
    <row r="77" spans="1:21">
      <c r="A77" s="113">
        <v>45708</v>
      </c>
      <c r="B77">
        <v>2</v>
      </c>
      <c r="C77" t="s">
        <v>2</v>
      </c>
      <c r="D77" t="s">
        <v>98</v>
      </c>
      <c r="E77">
        <v>1140228001</v>
      </c>
      <c r="G77">
        <v>5211</v>
      </c>
      <c r="H77">
        <v>5</v>
      </c>
      <c r="I77" t="s">
        <v>25</v>
      </c>
      <c r="J77" t="s">
        <v>98</v>
      </c>
      <c r="K77" t="s">
        <v>22</v>
      </c>
      <c r="L77" t="s">
        <v>19</v>
      </c>
      <c r="N77">
        <v>17686</v>
      </c>
      <c r="O77">
        <v>-17686</v>
      </c>
      <c r="P77">
        <v>41228</v>
      </c>
      <c r="Q77">
        <v>461054</v>
      </c>
      <c r="R77">
        <v>465619</v>
      </c>
      <c r="S77">
        <v>115619</v>
      </c>
      <c r="T77">
        <v>350000</v>
      </c>
      <c r="U77">
        <v>-4565</v>
      </c>
    </row>
    <row r="78" spans="1:21">
      <c r="A78" s="113">
        <v>45709</v>
      </c>
      <c r="B78">
        <v>2</v>
      </c>
      <c r="C78" t="s">
        <v>0</v>
      </c>
      <c r="D78" t="s">
        <v>99</v>
      </c>
      <c r="G78">
        <v>4102</v>
      </c>
      <c r="H78">
        <v>4</v>
      </c>
      <c r="I78" t="s">
        <v>3</v>
      </c>
      <c r="J78" t="s">
        <v>3</v>
      </c>
      <c r="K78" t="s">
        <v>400</v>
      </c>
      <c r="L78" t="s">
        <v>19</v>
      </c>
      <c r="M78">
        <v>500</v>
      </c>
      <c r="O78">
        <v>500</v>
      </c>
      <c r="P78">
        <v>41728</v>
      </c>
      <c r="Q78">
        <v>461554</v>
      </c>
      <c r="R78">
        <v>466119</v>
      </c>
      <c r="S78">
        <v>116119</v>
      </c>
      <c r="T78">
        <v>350000</v>
      </c>
      <c r="U78">
        <v>-4565</v>
      </c>
    </row>
    <row r="79" spans="1:21">
      <c r="A79" s="113">
        <v>45710</v>
      </c>
      <c r="B79">
        <v>2</v>
      </c>
      <c r="C79" t="s">
        <v>2</v>
      </c>
      <c r="D79" t="s">
        <v>100</v>
      </c>
      <c r="E79">
        <v>1140228001</v>
      </c>
      <c r="G79">
        <v>5211</v>
      </c>
      <c r="H79">
        <v>5</v>
      </c>
      <c r="I79" t="s">
        <v>25</v>
      </c>
      <c r="J79" t="s">
        <v>100</v>
      </c>
      <c r="K79" t="s">
        <v>22</v>
      </c>
      <c r="L79" t="s">
        <v>19</v>
      </c>
      <c r="N79">
        <v>45</v>
      </c>
      <c r="O79">
        <v>-45</v>
      </c>
      <c r="P79">
        <v>41683</v>
      </c>
      <c r="Q79">
        <v>461509</v>
      </c>
      <c r="R79">
        <v>466119</v>
      </c>
      <c r="S79">
        <v>116119</v>
      </c>
      <c r="T79">
        <v>350000</v>
      </c>
      <c r="U79">
        <v>-4610</v>
      </c>
    </row>
    <row r="80" spans="1:21">
      <c r="A80" s="113">
        <v>45712</v>
      </c>
      <c r="B80">
        <v>2</v>
      </c>
      <c r="C80" t="s">
        <v>2</v>
      </c>
      <c r="D80" t="s">
        <v>101</v>
      </c>
      <c r="G80">
        <v>4102</v>
      </c>
      <c r="H80">
        <v>4</v>
      </c>
      <c r="I80" t="s">
        <v>3</v>
      </c>
      <c r="J80" t="s">
        <v>3</v>
      </c>
      <c r="K80" t="s">
        <v>401</v>
      </c>
      <c r="L80" t="s">
        <v>19</v>
      </c>
      <c r="M80">
        <v>500</v>
      </c>
      <c r="O80">
        <v>500</v>
      </c>
      <c r="P80">
        <v>42183</v>
      </c>
      <c r="Q80">
        <v>462009</v>
      </c>
      <c r="R80">
        <v>466119</v>
      </c>
      <c r="S80">
        <v>116119</v>
      </c>
      <c r="T80">
        <v>350000</v>
      </c>
      <c r="U80">
        <v>-4110</v>
      </c>
    </row>
    <row r="81" spans="1:21">
      <c r="A81" s="113">
        <v>45712</v>
      </c>
      <c r="B81">
        <v>3</v>
      </c>
      <c r="C81" t="s">
        <v>2</v>
      </c>
      <c r="D81" t="s">
        <v>102</v>
      </c>
      <c r="G81">
        <v>4102</v>
      </c>
      <c r="H81">
        <v>4</v>
      </c>
      <c r="I81" t="s">
        <v>3</v>
      </c>
      <c r="J81" t="s">
        <v>3</v>
      </c>
      <c r="K81" t="s">
        <v>402</v>
      </c>
      <c r="L81" t="s">
        <v>19</v>
      </c>
      <c r="M81">
        <v>500</v>
      </c>
      <c r="O81">
        <v>500</v>
      </c>
      <c r="P81">
        <v>42683</v>
      </c>
      <c r="Q81">
        <v>462509</v>
      </c>
      <c r="R81">
        <v>466119</v>
      </c>
      <c r="S81">
        <v>116119</v>
      </c>
      <c r="T81">
        <v>350000</v>
      </c>
      <c r="U81">
        <v>-3610</v>
      </c>
    </row>
    <row r="82" spans="1:21">
      <c r="A82" s="113">
        <v>45712</v>
      </c>
      <c r="B82">
        <v>3</v>
      </c>
      <c r="C82" t="s">
        <v>2</v>
      </c>
      <c r="D82" t="s">
        <v>103</v>
      </c>
      <c r="G82">
        <v>4102</v>
      </c>
      <c r="H82">
        <v>4</v>
      </c>
      <c r="I82" t="s">
        <v>3</v>
      </c>
      <c r="J82" t="s">
        <v>3</v>
      </c>
      <c r="K82" t="s">
        <v>104</v>
      </c>
      <c r="L82" t="s">
        <v>19</v>
      </c>
      <c r="M82">
        <v>500</v>
      </c>
      <c r="O82">
        <v>500</v>
      </c>
      <c r="P82">
        <v>43183</v>
      </c>
      <c r="Q82">
        <v>463009</v>
      </c>
      <c r="R82">
        <v>466119</v>
      </c>
      <c r="S82">
        <v>116119</v>
      </c>
      <c r="T82">
        <v>350000</v>
      </c>
      <c r="U82">
        <v>-3110</v>
      </c>
    </row>
    <row r="83" spans="1:21">
      <c r="A83" s="113">
        <v>45712</v>
      </c>
      <c r="B83">
        <v>2</v>
      </c>
      <c r="C83" t="s">
        <v>2</v>
      </c>
      <c r="D83" t="s">
        <v>100</v>
      </c>
      <c r="E83">
        <v>1140228001</v>
      </c>
      <c r="G83">
        <v>5211</v>
      </c>
      <c r="H83">
        <v>5</v>
      </c>
      <c r="I83" t="s">
        <v>25</v>
      </c>
      <c r="J83" t="s">
        <v>100</v>
      </c>
      <c r="K83" t="s">
        <v>22</v>
      </c>
      <c r="L83" t="s">
        <v>19</v>
      </c>
      <c r="N83">
        <v>40</v>
      </c>
      <c r="O83">
        <v>-40</v>
      </c>
      <c r="P83">
        <v>43143</v>
      </c>
      <c r="Q83">
        <v>462969</v>
      </c>
      <c r="R83">
        <v>466119</v>
      </c>
      <c r="S83">
        <v>116119</v>
      </c>
      <c r="T83">
        <v>350000</v>
      </c>
      <c r="U83">
        <v>-3150</v>
      </c>
    </row>
    <row r="84" spans="1:21">
      <c r="A84" s="113">
        <v>45712</v>
      </c>
      <c r="B84">
        <v>2</v>
      </c>
      <c r="C84" t="s">
        <v>2</v>
      </c>
      <c r="D84" t="s">
        <v>100</v>
      </c>
      <c r="E84">
        <v>1140228001</v>
      </c>
      <c r="G84">
        <v>5211</v>
      </c>
      <c r="H84">
        <v>5</v>
      </c>
      <c r="I84" t="s">
        <v>25</v>
      </c>
      <c r="J84" t="s">
        <v>100</v>
      </c>
      <c r="K84" t="s">
        <v>39</v>
      </c>
      <c r="L84" t="s">
        <v>19</v>
      </c>
      <c r="N84">
        <v>230</v>
      </c>
      <c r="O84">
        <v>-230</v>
      </c>
      <c r="P84">
        <v>42913</v>
      </c>
      <c r="Q84">
        <v>462739</v>
      </c>
      <c r="R84">
        <v>466119</v>
      </c>
      <c r="S84">
        <v>116119</v>
      </c>
      <c r="T84">
        <v>350000</v>
      </c>
      <c r="U84">
        <v>-3380</v>
      </c>
    </row>
    <row r="85" spans="1:21">
      <c r="A85" s="113">
        <v>45712</v>
      </c>
      <c r="B85">
        <v>2</v>
      </c>
      <c r="C85" t="s">
        <v>2</v>
      </c>
      <c r="D85" t="s">
        <v>100</v>
      </c>
      <c r="E85">
        <v>1140228001</v>
      </c>
      <c r="G85">
        <v>5211</v>
      </c>
      <c r="H85">
        <v>5</v>
      </c>
      <c r="I85" t="s">
        <v>25</v>
      </c>
      <c r="J85" t="s">
        <v>100</v>
      </c>
      <c r="K85" t="s">
        <v>22</v>
      </c>
      <c r="L85" t="s">
        <v>19</v>
      </c>
      <c r="N85">
        <v>390</v>
      </c>
      <c r="O85">
        <v>-390</v>
      </c>
      <c r="P85">
        <v>42523</v>
      </c>
      <c r="Q85">
        <v>462349</v>
      </c>
      <c r="R85">
        <v>466119</v>
      </c>
      <c r="S85">
        <v>116119</v>
      </c>
      <c r="T85">
        <v>350000</v>
      </c>
      <c r="U85">
        <v>-3770</v>
      </c>
    </row>
    <row r="86" spans="1:21">
      <c r="A86" s="113">
        <v>45715</v>
      </c>
      <c r="B86">
        <v>2</v>
      </c>
      <c r="C86" t="s">
        <v>2</v>
      </c>
      <c r="D86" t="s">
        <v>105</v>
      </c>
      <c r="G86">
        <v>4102</v>
      </c>
      <c r="H86">
        <v>4</v>
      </c>
      <c r="I86" t="s">
        <v>3</v>
      </c>
      <c r="J86" t="s">
        <v>3</v>
      </c>
      <c r="K86" t="s">
        <v>403</v>
      </c>
      <c r="L86" t="s">
        <v>19</v>
      </c>
      <c r="M86">
        <v>500</v>
      </c>
      <c r="O86">
        <v>500</v>
      </c>
      <c r="P86">
        <v>43023</v>
      </c>
      <c r="Q86">
        <v>462849</v>
      </c>
      <c r="R86">
        <v>466119</v>
      </c>
      <c r="S86">
        <v>116119</v>
      </c>
      <c r="T86">
        <v>350000</v>
      </c>
      <c r="U86">
        <v>-3270</v>
      </c>
    </row>
    <row r="87" spans="1:21">
      <c r="A87" s="113">
        <v>45719</v>
      </c>
      <c r="B87">
        <v>3</v>
      </c>
      <c r="C87" t="s">
        <v>2</v>
      </c>
      <c r="D87" t="s">
        <v>106</v>
      </c>
      <c r="G87">
        <v>4102</v>
      </c>
      <c r="H87">
        <v>4</v>
      </c>
      <c r="I87" t="s">
        <v>3</v>
      </c>
      <c r="J87" t="s">
        <v>3</v>
      </c>
      <c r="K87" t="s">
        <v>404</v>
      </c>
      <c r="L87" t="s">
        <v>19</v>
      </c>
      <c r="M87">
        <v>500</v>
      </c>
      <c r="O87">
        <v>500</v>
      </c>
      <c r="P87">
        <v>43523</v>
      </c>
      <c r="Q87">
        <v>463349</v>
      </c>
      <c r="R87">
        <v>466119</v>
      </c>
      <c r="S87">
        <v>116119</v>
      </c>
      <c r="T87">
        <v>350000</v>
      </c>
      <c r="U87">
        <v>-2770</v>
      </c>
    </row>
    <row r="88" spans="1:21">
      <c r="A88" s="113">
        <v>45719</v>
      </c>
      <c r="B88">
        <v>3</v>
      </c>
      <c r="C88" t="s">
        <v>2</v>
      </c>
      <c r="D88" t="s">
        <v>405</v>
      </c>
      <c r="E88">
        <v>1140315001</v>
      </c>
      <c r="G88">
        <v>5211</v>
      </c>
      <c r="H88">
        <v>5</v>
      </c>
      <c r="I88" t="s">
        <v>25</v>
      </c>
      <c r="J88" t="s">
        <v>405</v>
      </c>
      <c r="K88" t="s">
        <v>22</v>
      </c>
      <c r="L88" t="s">
        <v>19</v>
      </c>
      <c r="N88">
        <v>1600</v>
      </c>
      <c r="O88">
        <v>-1600</v>
      </c>
      <c r="P88">
        <v>41923</v>
      </c>
      <c r="Q88">
        <v>461749</v>
      </c>
      <c r="R88">
        <v>466119</v>
      </c>
      <c r="S88">
        <v>116119</v>
      </c>
      <c r="T88">
        <v>350000</v>
      </c>
      <c r="U88">
        <v>-4370</v>
      </c>
    </row>
    <row r="89" spans="1:21">
      <c r="A89" s="113">
        <v>45719</v>
      </c>
      <c r="B89">
        <v>3</v>
      </c>
      <c r="C89" t="s">
        <v>2</v>
      </c>
      <c r="D89" t="s">
        <v>107</v>
      </c>
      <c r="G89">
        <v>4102</v>
      </c>
      <c r="H89">
        <v>4</v>
      </c>
      <c r="I89" t="s">
        <v>3</v>
      </c>
      <c r="J89" t="s">
        <v>3</v>
      </c>
      <c r="K89" t="s">
        <v>406</v>
      </c>
      <c r="L89" t="s">
        <v>19</v>
      </c>
      <c r="M89">
        <v>500</v>
      </c>
      <c r="O89">
        <v>500</v>
      </c>
      <c r="P89">
        <v>42423</v>
      </c>
      <c r="Q89">
        <v>462249</v>
      </c>
      <c r="R89">
        <v>466119</v>
      </c>
      <c r="S89">
        <v>116119</v>
      </c>
      <c r="T89">
        <v>350000</v>
      </c>
      <c r="U89">
        <v>-3870</v>
      </c>
    </row>
    <row r="90" spans="1:21">
      <c r="A90" s="113">
        <v>45719</v>
      </c>
      <c r="B90">
        <v>3</v>
      </c>
      <c r="C90" t="s">
        <v>0</v>
      </c>
      <c r="D90" t="s">
        <v>407</v>
      </c>
      <c r="G90">
        <v>9999</v>
      </c>
      <c r="H90">
        <v>9</v>
      </c>
      <c r="I90" t="s">
        <v>407</v>
      </c>
      <c r="J90" t="s">
        <v>407</v>
      </c>
      <c r="K90" t="s">
        <v>140</v>
      </c>
      <c r="L90" t="s">
        <v>19</v>
      </c>
      <c r="N90">
        <v>50000</v>
      </c>
      <c r="O90">
        <v>-50000</v>
      </c>
      <c r="P90">
        <v>-7577</v>
      </c>
      <c r="Q90">
        <v>412249</v>
      </c>
      <c r="R90">
        <v>416119</v>
      </c>
      <c r="S90">
        <v>66119</v>
      </c>
      <c r="T90">
        <v>350000</v>
      </c>
      <c r="U90">
        <v>-3870</v>
      </c>
    </row>
    <row r="91" spans="1:21">
      <c r="A91" s="113">
        <v>45719</v>
      </c>
      <c r="B91">
        <v>3</v>
      </c>
      <c r="C91" t="s">
        <v>2</v>
      </c>
      <c r="D91" t="s">
        <v>108</v>
      </c>
      <c r="G91">
        <v>9999</v>
      </c>
      <c r="H91">
        <v>9</v>
      </c>
      <c r="I91" t="s">
        <v>108</v>
      </c>
      <c r="J91" t="s">
        <v>108</v>
      </c>
      <c r="K91" t="s">
        <v>22</v>
      </c>
      <c r="L91" t="s">
        <v>19</v>
      </c>
      <c r="M91">
        <v>50000</v>
      </c>
      <c r="O91">
        <v>50000</v>
      </c>
      <c r="P91">
        <v>42423</v>
      </c>
      <c r="Q91">
        <v>462249</v>
      </c>
      <c r="R91">
        <v>416119</v>
      </c>
      <c r="S91">
        <v>66119</v>
      </c>
      <c r="T91">
        <v>350000</v>
      </c>
      <c r="U91">
        <v>46130</v>
      </c>
    </row>
    <row r="92" spans="1:21">
      <c r="A92" s="113">
        <v>45720</v>
      </c>
      <c r="B92">
        <v>3</v>
      </c>
      <c r="C92" t="s">
        <v>0</v>
      </c>
      <c r="D92" t="s">
        <v>109</v>
      </c>
      <c r="G92">
        <v>4102</v>
      </c>
      <c r="H92">
        <v>4</v>
      </c>
      <c r="I92" t="s">
        <v>3</v>
      </c>
      <c r="J92" t="s">
        <v>3</v>
      </c>
      <c r="K92" t="s">
        <v>110</v>
      </c>
      <c r="L92" t="s">
        <v>19</v>
      </c>
      <c r="M92">
        <v>500</v>
      </c>
      <c r="O92">
        <v>500</v>
      </c>
      <c r="P92">
        <v>42923</v>
      </c>
      <c r="Q92">
        <v>462749</v>
      </c>
      <c r="R92">
        <v>416619</v>
      </c>
      <c r="S92">
        <v>66619</v>
      </c>
      <c r="T92">
        <v>350000</v>
      </c>
      <c r="U92">
        <v>46130</v>
      </c>
    </row>
    <row r="93" spans="1:21">
      <c r="A93" s="113">
        <v>45720</v>
      </c>
      <c r="B93">
        <v>3</v>
      </c>
      <c r="C93" t="s">
        <v>2</v>
      </c>
      <c r="D93" t="s">
        <v>111</v>
      </c>
      <c r="G93">
        <v>4102</v>
      </c>
      <c r="H93">
        <v>4</v>
      </c>
      <c r="I93" t="s">
        <v>3</v>
      </c>
      <c r="J93" t="s">
        <v>3</v>
      </c>
      <c r="K93" t="s">
        <v>113</v>
      </c>
      <c r="L93" t="s">
        <v>19</v>
      </c>
      <c r="M93">
        <v>500</v>
      </c>
      <c r="O93">
        <v>500</v>
      </c>
      <c r="P93">
        <v>43423</v>
      </c>
      <c r="Q93">
        <v>463249</v>
      </c>
      <c r="R93">
        <v>416619</v>
      </c>
      <c r="S93">
        <v>66619</v>
      </c>
      <c r="T93">
        <v>350000</v>
      </c>
      <c r="U93">
        <v>46630</v>
      </c>
    </row>
    <row r="94" spans="1:21">
      <c r="A94" s="113">
        <v>45720</v>
      </c>
      <c r="B94">
        <v>3</v>
      </c>
      <c r="C94" t="s">
        <v>2</v>
      </c>
      <c r="D94" t="s">
        <v>112</v>
      </c>
      <c r="G94">
        <v>4102</v>
      </c>
      <c r="H94">
        <v>4</v>
      </c>
      <c r="I94" t="s">
        <v>3</v>
      </c>
      <c r="J94" t="s">
        <v>3</v>
      </c>
      <c r="K94" t="s">
        <v>408</v>
      </c>
      <c r="L94" t="s">
        <v>19</v>
      </c>
      <c r="M94">
        <v>500</v>
      </c>
      <c r="O94">
        <v>500</v>
      </c>
      <c r="P94">
        <v>43923</v>
      </c>
      <c r="Q94">
        <v>463749</v>
      </c>
      <c r="R94">
        <v>416619</v>
      </c>
      <c r="S94">
        <v>66619</v>
      </c>
      <c r="T94">
        <v>350000</v>
      </c>
      <c r="U94">
        <v>47130</v>
      </c>
    </row>
    <row r="95" spans="1:21">
      <c r="A95" s="113">
        <v>45722</v>
      </c>
      <c r="B95">
        <v>3</v>
      </c>
      <c r="C95" t="s">
        <v>0</v>
      </c>
      <c r="D95" t="s">
        <v>35</v>
      </c>
      <c r="E95" t="s">
        <v>35</v>
      </c>
      <c r="G95">
        <v>4109</v>
      </c>
      <c r="H95">
        <v>4</v>
      </c>
      <c r="I95" t="s">
        <v>26</v>
      </c>
      <c r="J95" t="s">
        <v>27</v>
      </c>
      <c r="K95" t="s">
        <v>0</v>
      </c>
      <c r="L95" t="s">
        <v>19</v>
      </c>
      <c r="M95">
        <v>70</v>
      </c>
      <c r="O95">
        <v>70</v>
      </c>
      <c r="P95">
        <v>43993</v>
      </c>
      <c r="Q95">
        <v>463819</v>
      </c>
      <c r="R95">
        <v>416689</v>
      </c>
      <c r="S95">
        <v>66689</v>
      </c>
      <c r="T95">
        <v>350000</v>
      </c>
      <c r="U95">
        <v>47130</v>
      </c>
    </row>
    <row r="96" spans="1:21">
      <c r="A96" s="113">
        <v>45727</v>
      </c>
      <c r="B96">
        <v>3</v>
      </c>
      <c r="C96" t="s">
        <v>0</v>
      </c>
      <c r="D96" t="s">
        <v>35</v>
      </c>
      <c r="E96" t="s">
        <v>35</v>
      </c>
      <c r="G96">
        <v>4109</v>
      </c>
      <c r="H96">
        <v>4</v>
      </c>
      <c r="I96" t="s">
        <v>26</v>
      </c>
      <c r="J96" t="s">
        <v>27</v>
      </c>
      <c r="K96" t="s">
        <v>0</v>
      </c>
      <c r="L96" t="s">
        <v>19</v>
      </c>
      <c r="M96">
        <v>66</v>
      </c>
      <c r="O96">
        <v>66</v>
      </c>
      <c r="P96">
        <v>44059</v>
      </c>
      <c r="Q96">
        <v>463885</v>
      </c>
      <c r="R96">
        <v>416755</v>
      </c>
      <c r="S96">
        <v>66755</v>
      </c>
      <c r="T96">
        <v>350000</v>
      </c>
      <c r="U96">
        <v>47130</v>
      </c>
    </row>
    <row r="97" spans="1:21">
      <c r="A97" s="113">
        <v>45727</v>
      </c>
      <c r="B97">
        <v>3</v>
      </c>
      <c r="C97" t="s">
        <v>0</v>
      </c>
      <c r="D97" t="s">
        <v>35</v>
      </c>
      <c r="E97" t="s">
        <v>35</v>
      </c>
      <c r="G97">
        <v>4109</v>
      </c>
      <c r="H97">
        <v>4</v>
      </c>
      <c r="I97" t="s">
        <v>26</v>
      </c>
      <c r="J97" t="s">
        <v>27</v>
      </c>
      <c r="K97" t="s">
        <v>0</v>
      </c>
      <c r="L97" t="s">
        <v>19</v>
      </c>
      <c r="M97">
        <v>66</v>
      </c>
      <c r="O97">
        <v>66</v>
      </c>
      <c r="P97">
        <v>44125</v>
      </c>
      <c r="Q97">
        <v>463951</v>
      </c>
      <c r="R97">
        <v>416821</v>
      </c>
      <c r="S97">
        <v>66821</v>
      </c>
      <c r="T97">
        <v>350000</v>
      </c>
      <c r="U97">
        <v>47130</v>
      </c>
    </row>
    <row r="98" spans="1:21">
      <c r="A98" s="113">
        <v>45727</v>
      </c>
      <c r="B98">
        <v>3</v>
      </c>
      <c r="C98" t="s">
        <v>0</v>
      </c>
      <c r="D98" t="s">
        <v>35</v>
      </c>
      <c r="E98" t="s">
        <v>35</v>
      </c>
      <c r="G98">
        <v>4109</v>
      </c>
      <c r="H98">
        <v>4</v>
      </c>
      <c r="I98" t="s">
        <v>26</v>
      </c>
      <c r="J98" t="s">
        <v>27</v>
      </c>
      <c r="K98" t="s">
        <v>0</v>
      </c>
      <c r="L98" t="s">
        <v>19</v>
      </c>
      <c r="M98">
        <v>66</v>
      </c>
      <c r="O98">
        <v>66</v>
      </c>
      <c r="P98">
        <v>44191</v>
      </c>
      <c r="Q98">
        <v>464017</v>
      </c>
      <c r="R98">
        <v>416887</v>
      </c>
      <c r="S98">
        <v>66887</v>
      </c>
      <c r="T98">
        <v>350000</v>
      </c>
      <c r="U98">
        <v>47130</v>
      </c>
    </row>
    <row r="99" spans="1:21">
      <c r="A99" s="113">
        <v>45727</v>
      </c>
      <c r="B99">
        <v>3</v>
      </c>
      <c r="C99" t="s">
        <v>0</v>
      </c>
      <c r="D99" t="s">
        <v>35</v>
      </c>
      <c r="E99" t="s">
        <v>35</v>
      </c>
      <c r="G99">
        <v>4109</v>
      </c>
      <c r="H99">
        <v>4</v>
      </c>
      <c r="I99" t="s">
        <v>26</v>
      </c>
      <c r="J99" t="s">
        <v>27</v>
      </c>
      <c r="K99" t="s">
        <v>0</v>
      </c>
      <c r="L99" t="s">
        <v>19</v>
      </c>
      <c r="M99">
        <v>70</v>
      </c>
      <c r="O99">
        <v>70</v>
      </c>
      <c r="P99">
        <v>44261</v>
      </c>
      <c r="Q99">
        <v>464087</v>
      </c>
      <c r="R99">
        <v>416957</v>
      </c>
      <c r="S99">
        <v>66957</v>
      </c>
      <c r="T99">
        <v>350000</v>
      </c>
      <c r="U99">
        <v>47130</v>
      </c>
    </row>
    <row r="100" spans="1:21">
      <c r="A100" s="113">
        <v>45735</v>
      </c>
      <c r="B100">
        <v>3</v>
      </c>
      <c r="C100" t="s">
        <v>2</v>
      </c>
      <c r="D100" t="s">
        <v>409</v>
      </c>
      <c r="G100">
        <v>4102</v>
      </c>
      <c r="H100">
        <v>4</v>
      </c>
      <c r="I100" t="s">
        <v>3</v>
      </c>
      <c r="J100" t="s">
        <v>3</v>
      </c>
      <c r="K100" t="s">
        <v>410</v>
      </c>
      <c r="L100" t="s">
        <v>19</v>
      </c>
      <c r="M100">
        <v>500</v>
      </c>
      <c r="O100">
        <v>500</v>
      </c>
      <c r="P100">
        <v>44761</v>
      </c>
      <c r="Q100">
        <v>464587</v>
      </c>
      <c r="R100">
        <v>416957</v>
      </c>
      <c r="S100">
        <v>66957</v>
      </c>
      <c r="T100">
        <v>350000</v>
      </c>
      <c r="U100">
        <v>47630</v>
      </c>
    </row>
    <row r="101" spans="1:21">
      <c r="A101" s="113">
        <v>45736</v>
      </c>
      <c r="B101">
        <v>3</v>
      </c>
      <c r="C101" t="s">
        <v>0</v>
      </c>
      <c r="D101" t="s">
        <v>35</v>
      </c>
      <c r="E101" t="s">
        <v>35</v>
      </c>
      <c r="G101">
        <v>4109</v>
      </c>
      <c r="H101">
        <v>4</v>
      </c>
      <c r="I101" t="s">
        <v>26</v>
      </c>
      <c r="J101" t="s">
        <v>27</v>
      </c>
      <c r="K101" t="s">
        <v>0</v>
      </c>
      <c r="L101" t="s">
        <v>19</v>
      </c>
      <c r="M101">
        <v>71</v>
      </c>
      <c r="O101">
        <v>71</v>
      </c>
      <c r="P101">
        <v>44832</v>
      </c>
      <c r="Q101">
        <v>464658</v>
      </c>
      <c r="R101">
        <v>417028</v>
      </c>
      <c r="S101">
        <v>67028</v>
      </c>
      <c r="T101">
        <v>350000</v>
      </c>
      <c r="U101">
        <v>47630</v>
      </c>
    </row>
    <row r="102" spans="1:21">
      <c r="A102" s="113">
        <v>45736</v>
      </c>
      <c r="B102">
        <v>3</v>
      </c>
      <c r="C102" t="s">
        <v>0</v>
      </c>
      <c r="D102" t="s">
        <v>35</v>
      </c>
      <c r="E102" t="s">
        <v>35</v>
      </c>
      <c r="G102">
        <v>4109</v>
      </c>
      <c r="H102">
        <v>4</v>
      </c>
      <c r="I102" t="s">
        <v>26</v>
      </c>
      <c r="J102" t="s">
        <v>27</v>
      </c>
      <c r="K102" t="s">
        <v>0</v>
      </c>
      <c r="L102" t="s">
        <v>19</v>
      </c>
      <c r="M102">
        <v>71</v>
      </c>
      <c r="O102">
        <v>71</v>
      </c>
      <c r="P102">
        <v>44903</v>
      </c>
      <c r="Q102">
        <v>464729</v>
      </c>
      <c r="R102">
        <v>417099</v>
      </c>
      <c r="S102">
        <v>67099</v>
      </c>
      <c r="T102">
        <v>350000</v>
      </c>
      <c r="U102">
        <v>47630</v>
      </c>
    </row>
    <row r="103" spans="1:21">
      <c r="A103" s="113">
        <v>45739</v>
      </c>
      <c r="B103">
        <v>3</v>
      </c>
      <c r="C103" t="s">
        <v>2</v>
      </c>
      <c r="D103" t="s">
        <v>411</v>
      </c>
      <c r="G103">
        <v>5211</v>
      </c>
      <c r="H103">
        <v>5</v>
      </c>
      <c r="I103" t="s">
        <v>25</v>
      </c>
      <c r="J103" t="s">
        <v>28</v>
      </c>
      <c r="K103" t="s">
        <v>113</v>
      </c>
      <c r="L103" t="s">
        <v>19</v>
      </c>
      <c r="M103">
        <v>321</v>
      </c>
      <c r="O103">
        <v>321</v>
      </c>
      <c r="P103">
        <v>45224</v>
      </c>
      <c r="Q103">
        <v>465050</v>
      </c>
      <c r="R103">
        <v>417099</v>
      </c>
      <c r="S103">
        <v>67099</v>
      </c>
      <c r="T103">
        <v>350000</v>
      </c>
      <c r="U103">
        <v>47951</v>
      </c>
    </row>
    <row r="104" spans="1:21">
      <c r="A104" s="113">
        <v>45740</v>
      </c>
      <c r="B104">
        <v>3</v>
      </c>
      <c r="C104" t="s">
        <v>2</v>
      </c>
      <c r="D104" t="s">
        <v>412</v>
      </c>
      <c r="G104">
        <v>4102</v>
      </c>
      <c r="H104">
        <v>4</v>
      </c>
      <c r="I104" t="s">
        <v>3</v>
      </c>
      <c r="J104" t="s">
        <v>3</v>
      </c>
      <c r="K104" t="s">
        <v>32</v>
      </c>
      <c r="L104" t="s">
        <v>19</v>
      </c>
      <c r="M104">
        <v>500</v>
      </c>
      <c r="O104">
        <v>500</v>
      </c>
      <c r="P104">
        <v>45724</v>
      </c>
      <c r="Q104">
        <v>465550</v>
      </c>
      <c r="R104">
        <v>417099</v>
      </c>
      <c r="S104">
        <v>67099</v>
      </c>
      <c r="T104">
        <v>350000</v>
      </c>
      <c r="U104">
        <v>48451</v>
      </c>
    </row>
    <row r="105" spans="1:21">
      <c r="A105" s="113">
        <v>45742</v>
      </c>
      <c r="B105">
        <v>3</v>
      </c>
      <c r="C105" t="s">
        <v>2</v>
      </c>
      <c r="D105" t="s">
        <v>413</v>
      </c>
      <c r="G105">
        <v>4102</v>
      </c>
      <c r="H105">
        <v>4</v>
      </c>
      <c r="I105" t="s">
        <v>3</v>
      </c>
      <c r="J105" t="s">
        <v>3</v>
      </c>
      <c r="K105" t="s">
        <v>414</v>
      </c>
      <c r="L105" t="s">
        <v>19</v>
      </c>
      <c r="M105">
        <v>500</v>
      </c>
      <c r="O105">
        <v>500</v>
      </c>
      <c r="P105">
        <v>46224</v>
      </c>
      <c r="Q105">
        <v>466050</v>
      </c>
      <c r="R105">
        <v>417099</v>
      </c>
      <c r="S105">
        <v>67099</v>
      </c>
      <c r="T105">
        <v>350000</v>
      </c>
      <c r="U105">
        <v>48951</v>
      </c>
    </row>
    <row r="106" spans="1:21">
      <c r="A106" s="113">
        <v>45747</v>
      </c>
      <c r="B106">
        <v>3</v>
      </c>
      <c r="C106" t="s">
        <v>2</v>
      </c>
      <c r="D106" t="s">
        <v>415</v>
      </c>
      <c r="G106">
        <v>4102</v>
      </c>
      <c r="H106">
        <v>4</v>
      </c>
      <c r="I106" t="s">
        <v>3</v>
      </c>
      <c r="J106" t="s">
        <v>3</v>
      </c>
      <c r="K106" t="s">
        <v>168</v>
      </c>
      <c r="L106" t="s">
        <v>19</v>
      </c>
      <c r="M106">
        <v>500</v>
      </c>
      <c r="O106">
        <v>500</v>
      </c>
      <c r="P106">
        <v>46724</v>
      </c>
      <c r="Q106">
        <v>466550</v>
      </c>
      <c r="R106">
        <v>417099</v>
      </c>
      <c r="S106">
        <v>67099</v>
      </c>
      <c r="T106">
        <v>350000</v>
      </c>
      <c r="U106">
        <v>49451</v>
      </c>
    </row>
    <row r="107" spans="1:21">
      <c r="A107" s="113">
        <v>45747</v>
      </c>
      <c r="B107">
        <v>3</v>
      </c>
      <c r="C107" t="s">
        <v>2</v>
      </c>
      <c r="D107" t="s">
        <v>416</v>
      </c>
      <c r="G107">
        <v>4102</v>
      </c>
      <c r="H107">
        <v>4</v>
      </c>
      <c r="I107" t="s">
        <v>417</v>
      </c>
      <c r="J107" t="s">
        <v>417</v>
      </c>
      <c r="K107" t="s">
        <v>168</v>
      </c>
      <c r="L107" t="s">
        <v>19</v>
      </c>
      <c r="M107">
        <v>500</v>
      </c>
      <c r="O107">
        <v>500</v>
      </c>
      <c r="P107">
        <v>47224</v>
      </c>
      <c r="Q107">
        <v>467050</v>
      </c>
      <c r="R107">
        <v>417099</v>
      </c>
      <c r="S107">
        <v>67099</v>
      </c>
      <c r="T107">
        <v>350000</v>
      </c>
      <c r="U107">
        <v>49951</v>
      </c>
    </row>
    <row r="108" spans="1:21">
      <c r="A108" s="113">
        <v>45748</v>
      </c>
      <c r="B108">
        <v>4</v>
      </c>
      <c r="C108" t="s">
        <v>0</v>
      </c>
      <c r="D108" t="s">
        <v>114</v>
      </c>
      <c r="G108">
        <v>4104</v>
      </c>
      <c r="H108">
        <v>4</v>
      </c>
      <c r="I108" t="s">
        <v>33</v>
      </c>
      <c r="J108" t="s">
        <v>33</v>
      </c>
      <c r="K108" t="s">
        <v>81</v>
      </c>
      <c r="L108" t="s">
        <v>19</v>
      </c>
      <c r="M108">
        <v>500</v>
      </c>
      <c r="O108">
        <v>500</v>
      </c>
      <c r="P108">
        <v>47724</v>
      </c>
      <c r="Q108">
        <v>467550</v>
      </c>
      <c r="R108">
        <v>417599</v>
      </c>
      <c r="S108">
        <v>67599</v>
      </c>
      <c r="T108">
        <v>350000</v>
      </c>
      <c r="U108">
        <v>49951</v>
      </c>
    </row>
    <row r="109" spans="1:21">
      <c r="A109" s="113">
        <v>45753</v>
      </c>
      <c r="B109">
        <v>4</v>
      </c>
      <c r="C109" t="s">
        <v>0</v>
      </c>
      <c r="D109" t="s">
        <v>35</v>
      </c>
      <c r="E109" t="s">
        <v>35</v>
      </c>
      <c r="G109">
        <v>4109</v>
      </c>
      <c r="H109">
        <v>4</v>
      </c>
      <c r="I109" t="s">
        <v>26</v>
      </c>
      <c r="J109" t="s">
        <v>27</v>
      </c>
      <c r="K109" t="s">
        <v>0</v>
      </c>
      <c r="L109" t="s">
        <v>19</v>
      </c>
      <c r="M109">
        <v>70</v>
      </c>
      <c r="O109">
        <v>70</v>
      </c>
      <c r="P109">
        <v>47794</v>
      </c>
      <c r="Q109">
        <v>467620</v>
      </c>
      <c r="R109">
        <v>417669</v>
      </c>
      <c r="S109">
        <v>67669</v>
      </c>
      <c r="T109">
        <v>350000</v>
      </c>
      <c r="U109">
        <v>49951</v>
      </c>
    </row>
    <row r="110" spans="1:21">
      <c r="A110" s="113">
        <v>45754</v>
      </c>
      <c r="B110">
        <v>4</v>
      </c>
      <c r="C110" t="s">
        <v>2</v>
      </c>
      <c r="D110" t="s">
        <v>115</v>
      </c>
      <c r="E110">
        <v>1140414001</v>
      </c>
      <c r="G110">
        <v>5211</v>
      </c>
      <c r="H110">
        <v>5</v>
      </c>
      <c r="I110" t="s">
        <v>25</v>
      </c>
      <c r="J110" t="s">
        <v>115</v>
      </c>
      <c r="K110" t="s">
        <v>59</v>
      </c>
      <c r="L110" t="s">
        <v>19</v>
      </c>
      <c r="N110">
        <v>1923</v>
      </c>
      <c r="O110">
        <v>-1923</v>
      </c>
      <c r="P110">
        <v>45871</v>
      </c>
      <c r="Q110">
        <v>465697</v>
      </c>
      <c r="R110">
        <v>417669</v>
      </c>
      <c r="S110">
        <v>67669</v>
      </c>
      <c r="T110">
        <v>350000</v>
      </c>
      <c r="U110">
        <v>48028</v>
      </c>
    </row>
    <row r="111" spans="1:21">
      <c r="A111" s="113">
        <v>45758</v>
      </c>
      <c r="B111">
        <v>4</v>
      </c>
      <c r="C111" t="s">
        <v>0</v>
      </c>
      <c r="D111" t="s">
        <v>35</v>
      </c>
      <c r="E111" t="s">
        <v>35</v>
      </c>
      <c r="G111">
        <v>4109</v>
      </c>
      <c r="H111">
        <v>4</v>
      </c>
      <c r="I111" t="s">
        <v>26</v>
      </c>
      <c r="J111" t="s">
        <v>27</v>
      </c>
      <c r="K111" t="s">
        <v>0</v>
      </c>
      <c r="L111" t="s">
        <v>19</v>
      </c>
      <c r="M111">
        <v>71</v>
      </c>
      <c r="O111">
        <v>71</v>
      </c>
      <c r="P111">
        <v>45942</v>
      </c>
      <c r="Q111">
        <v>465768</v>
      </c>
      <c r="R111">
        <v>417740</v>
      </c>
      <c r="S111">
        <v>67740</v>
      </c>
      <c r="T111">
        <v>350000</v>
      </c>
      <c r="U111">
        <v>48028</v>
      </c>
    </row>
    <row r="112" spans="1:21">
      <c r="A112" s="113">
        <v>45758</v>
      </c>
      <c r="B112">
        <v>4</v>
      </c>
      <c r="C112" t="s">
        <v>0</v>
      </c>
      <c r="D112" t="s">
        <v>35</v>
      </c>
      <c r="E112" t="s">
        <v>35</v>
      </c>
      <c r="G112">
        <v>4109</v>
      </c>
      <c r="H112">
        <v>4</v>
      </c>
      <c r="I112" t="s">
        <v>26</v>
      </c>
      <c r="J112" t="s">
        <v>27</v>
      </c>
      <c r="K112" t="s">
        <v>0</v>
      </c>
      <c r="L112" t="s">
        <v>19</v>
      </c>
      <c r="M112">
        <v>71</v>
      </c>
      <c r="O112">
        <v>71</v>
      </c>
      <c r="P112">
        <v>46013</v>
      </c>
      <c r="Q112">
        <v>465839</v>
      </c>
      <c r="R112">
        <v>417811</v>
      </c>
      <c r="S112">
        <v>67811</v>
      </c>
      <c r="T112">
        <v>350000</v>
      </c>
      <c r="U112">
        <v>48028</v>
      </c>
    </row>
    <row r="113" spans="1:21">
      <c r="A113" s="113">
        <v>45758</v>
      </c>
      <c r="B113">
        <v>4</v>
      </c>
      <c r="C113" t="s">
        <v>0</v>
      </c>
      <c r="D113" t="s">
        <v>35</v>
      </c>
      <c r="E113" t="s">
        <v>35</v>
      </c>
      <c r="G113">
        <v>4109</v>
      </c>
      <c r="H113">
        <v>4</v>
      </c>
      <c r="I113" t="s">
        <v>26</v>
      </c>
      <c r="J113" t="s">
        <v>27</v>
      </c>
      <c r="K113" t="s">
        <v>0</v>
      </c>
      <c r="L113" t="s">
        <v>19</v>
      </c>
      <c r="M113">
        <v>71</v>
      </c>
      <c r="O113">
        <v>71</v>
      </c>
      <c r="P113">
        <v>46084</v>
      </c>
      <c r="Q113">
        <v>465910</v>
      </c>
      <c r="R113">
        <v>417882</v>
      </c>
      <c r="S113">
        <v>67882</v>
      </c>
      <c r="T113">
        <v>350000</v>
      </c>
      <c r="U113">
        <v>48028</v>
      </c>
    </row>
    <row r="114" spans="1:21">
      <c r="A114" s="113">
        <v>45758</v>
      </c>
      <c r="B114">
        <v>4</v>
      </c>
      <c r="C114" t="s">
        <v>0</v>
      </c>
      <c r="D114" t="s">
        <v>35</v>
      </c>
      <c r="E114" t="s">
        <v>35</v>
      </c>
      <c r="G114">
        <v>4109</v>
      </c>
      <c r="H114">
        <v>4</v>
      </c>
      <c r="I114" t="s">
        <v>26</v>
      </c>
      <c r="J114" t="s">
        <v>27</v>
      </c>
      <c r="K114" t="s">
        <v>0</v>
      </c>
      <c r="L114" t="s">
        <v>19</v>
      </c>
      <c r="M114">
        <v>70</v>
      </c>
      <c r="O114">
        <v>70</v>
      </c>
      <c r="P114">
        <v>46154</v>
      </c>
      <c r="Q114">
        <v>465980</v>
      </c>
      <c r="R114">
        <v>417952</v>
      </c>
      <c r="S114">
        <v>67952</v>
      </c>
      <c r="T114">
        <v>350000</v>
      </c>
      <c r="U114">
        <v>48028</v>
      </c>
    </row>
    <row r="115" spans="1:21">
      <c r="A115" s="113">
        <v>45764</v>
      </c>
      <c r="B115">
        <v>4</v>
      </c>
      <c r="C115" t="s">
        <v>0</v>
      </c>
      <c r="D115" t="s">
        <v>116</v>
      </c>
      <c r="G115">
        <v>4102</v>
      </c>
      <c r="H115">
        <v>4</v>
      </c>
      <c r="I115" t="s">
        <v>3</v>
      </c>
      <c r="J115" t="s">
        <v>3</v>
      </c>
      <c r="K115" t="s">
        <v>117</v>
      </c>
      <c r="L115" t="s">
        <v>19</v>
      </c>
      <c r="M115">
        <v>500</v>
      </c>
      <c r="O115">
        <v>500</v>
      </c>
      <c r="P115">
        <v>46654</v>
      </c>
      <c r="Q115">
        <v>466480</v>
      </c>
      <c r="R115">
        <v>418452</v>
      </c>
      <c r="S115">
        <v>68452</v>
      </c>
      <c r="T115">
        <v>350000</v>
      </c>
      <c r="U115">
        <v>48028</v>
      </c>
    </row>
    <row r="116" spans="1:21">
      <c r="A116" s="113">
        <v>45765</v>
      </c>
      <c r="B116">
        <v>4</v>
      </c>
      <c r="C116" t="s">
        <v>0</v>
      </c>
      <c r="D116" t="s">
        <v>114</v>
      </c>
      <c r="G116">
        <v>4102</v>
      </c>
      <c r="H116">
        <v>4</v>
      </c>
      <c r="I116" t="s">
        <v>3</v>
      </c>
      <c r="J116" t="s">
        <v>3</v>
      </c>
      <c r="K116" t="s">
        <v>418</v>
      </c>
      <c r="L116" t="s">
        <v>19</v>
      </c>
      <c r="M116">
        <v>500</v>
      </c>
      <c r="O116">
        <v>500</v>
      </c>
      <c r="P116">
        <v>47154</v>
      </c>
      <c r="Q116">
        <v>466980</v>
      </c>
      <c r="R116">
        <v>418952</v>
      </c>
      <c r="S116">
        <v>68952</v>
      </c>
      <c r="T116">
        <v>350000</v>
      </c>
      <c r="U116">
        <v>48028</v>
      </c>
    </row>
    <row r="117" spans="1:21">
      <c r="A117" s="113">
        <v>45761</v>
      </c>
      <c r="B117">
        <v>4</v>
      </c>
      <c r="C117" t="s">
        <v>2</v>
      </c>
      <c r="D117" t="s">
        <v>118</v>
      </c>
      <c r="E117">
        <v>1140414001</v>
      </c>
      <c r="G117">
        <v>5211</v>
      </c>
      <c r="H117">
        <v>5</v>
      </c>
      <c r="I117" t="s">
        <v>25</v>
      </c>
      <c r="J117" t="s">
        <v>118</v>
      </c>
      <c r="K117" t="s">
        <v>119</v>
      </c>
      <c r="L117" t="s">
        <v>19</v>
      </c>
      <c r="N117">
        <v>2000</v>
      </c>
      <c r="O117">
        <v>-2000</v>
      </c>
      <c r="P117">
        <v>45154</v>
      </c>
      <c r="Q117">
        <v>464980</v>
      </c>
      <c r="R117">
        <v>418952</v>
      </c>
      <c r="S117">
        <v>68952</v>
      </c>
      <c r="T117">
        <v>350000</v>
      </c>
      <c r="U117">
        <v>46028</v>
      </c>
    </row>
    <row r="118" spans="1:21">
      <c r="A118" s="113">
        <v>45761</v>
      </c>
      <c r="B118">
        <v>4</v>
      </c>
      <c r="C118" t="s">
        <v>2</v>
      </c>
      <c r="D118" t="s">
        <v>120</v>
      </c>
      <c r="E118">
        <v>1140414001</v>
      </c>
      <c r="G118">
        <v>5211</v>
      </c>
      <c r="H118">
        <v>5</v>
      </c>
      <c r="I118" t="s">
        <v>25</v>
      </c>
      <c r="J118" t="s">
        <v>120</v>
      </c>
      <c r="K118" t="s">
        <v>401</v>
      </c>
      <c r="L118" t="s">
        <v>19</v>
      </c>
      <c r="N118">
        <v>1000</v>
      </c>
      <c r="O118">
        <v>-1000</v>
      </c>
      <c r="P118">
        <v>44154</v>
      </c>
      <c r="Q118">
        <v>463980</v>
      </c>
      <c r="R118">
        <v>418952</v>
      </c>
      <c r="S118">
        <v>68952</v>
      </c>
      <c r="T118">
        <v>350000</v>
      </c>
      <c r="U118">
        <v>45028</v>
      </c>
    </row>
    <row r="119" spans="1:21">
      <c r="A119" s="113">
        <v>45761</v>
      </c>
      <c r="B119">
        <v>4</v>
      </c>
      <c r="C119" t="s">
        <v>2</v>
      </c>
      <c r="D119" t="s">
        <v>121</v>
      </c>
      <c r="E119">
        <v>1140414001</v>
      </c>
      <c r="G119">
        <v>5211</v>
      </c>
      <c r="H119">
        <v>5</v>
      </c>
      <c r="I119" t="s">
        <v>25</v>
      </c>
      <c r="J119" t="s">
        <v>121</v>
      </c>
      <c r="K119" t="s">
        <v>119</v>
      </c>
      <c r="L119" t="s">
        <v>19</v>
      </c>
      <c r="N119">
        <v>80</v>
      </c>
      <c r="O119">
        <v>-80</v>
      </c>
      <c r="P119">
        <v>44074</v>
      </c>
      <c r="Q119">
        <v>463900</v>
      </c>
      <c r="R119">
        <v>418952</v>
      </c>
      <c r="S119">
        <v>68952</v>
      </c>
      <c r="T119">
        <v>350000</v>
      </c>
      <c r="U119">
        <v>44948</v>
      </c>
    </row>
    <row r="120" spans="1:21">
      <c r="A120" s="113">
        <v>45765</v>
      </c>
      <c r="B120">
        <v>4</v>
      </c>
      <c r="C120" t="s">
        <v>2</v>
      </c>
      <c r="D120" t="s">
        <v>122</v>
      </c>
      <c r="E120">
        <v>1140418001</v>
      </c>
      <c r="G120">
        <v>5211</v>
      </c>
      <c r="H120">
        <v>5</v>
      </c>
      <c r="I120" t="s">
        <v>25</v>
      </c>
      <c r="J120" t="s">
        <v>419</v>
      </c>
      <c r="K120" t="s">
        <v>22</v>
      </c>
      <c r="L120" t="s">
        <v>19</v>
      </c>
      <c r="N120">
        <v>12500</v>
      </c>
      <c r="O120">
        <v>-12500</v>
      </c>
      <c r="P120">
        <v>31574</v>
      </c>
      <c r="Q120">
        <v>451400</v>
      </c>
      <c r="R120">
        <v>418952</v>
      </c>
      <c r="S120">
        <v>68952</v>
      </c>
      <c r="T120">
        <v>350000</v>
      </c>
      <c r="U120">
        <v>32448</v>
      </c>
    </row>
    <row r="121" spans="1:21">
      <c r="A121" s="113">
        <v>45766</v>
      </c>
      <c r="B121">
        <v>4</v>
      </c>
      <c r="C121" t="s">
        <v>0</v>
      </c>
      <c r="D121" t="s">
        <v>420</v>
      </c>
      <c r="G121">
        <v>4102</v>
      </c>
      <c r="H121">
        <v>4</v>
      </c>
      <c r="I121" t="s">
        <v>3</v>
      </c>
      <c r="J121" t="s">
        <v>3</v>
      </c>
      <c r="K121" t="s">
        <v>123</v>
      </c>
      <c r="L121" t="s">
        <v>19</v>
      </c>
      <c r="M121">
        <v>500</v>
      </c>
      <c r="O121">
        <v>500</v>
      </c>
      <c r="P121">
        <v>32074</v>
      </c>
      <c r="Q121">
        <v>451900</v>
      </c>
      <c r="R121">
        <v>419452</v>
      </c>
      <c r="S121">
        <v>69452</v>
      </c>
      <c r="T121">
        <v>350000</v>
      </c>
      <c r="U121">
        <v>32448</v>
      </c>
    </row>
    <row r="122" spans="1:21">
      <c r="A122" s="113">
        <v>45767</v>
      </c>
      <c r="B122">
        <v>4</v>
      </c>
      <c r="C122" t="s">
        <v>0</v>
      </c>
      <c r="D122" t="s">
        <v>35</v>
      </c>
      <c r="E122" t="s">
        <v>35</v>
      </c>
      <c r="G122">
        <v>4109</v>
      </c>
      <c r="H122">
        <v>4</v>
      </c>
      <c r="I122" t="s">
        <v>26</v>
      </c>
      <c r="J122" t="s">
        <v>27</v>
      </c>
      <c r="K122" t="s">
        <v>0</v>
      </c>
      <c r="L122" t="s">
        <v>19</v>
      </c>
      <c r="M122">
        <v>71</v>
      </c>
      <c r="O122">
        <v>71</v>
      </c>
      <c r="P122">
        <v>32145</v>
      </c>
      <c r="Q122">
        <v>451971</v>
      </c>
      <c r="R122">
        <v>419523</v>
      </c>
      <c r="S122">
        <v>69523</v>
      </c>
      <c r="T122">
        <v>350000</v>
      </c>
      <c r="U122">
        <v>32448</v>
      </c>
    </row>
    <row r="123" spans="1:21">
      <c r="A123" s="113">
        <v>45767</v>
      </c>
      <c r="B123">
        <v>4</v>
      </c>
      <c r="C123" t="s">
        <v>0</v>
      </c>
      <c r="D123" t="s">
        <v>35</v>
      </c>
      <c r="E123" t="s">
        <v>35</v>
      </c>
      <c r="G123">
        <v>4109</v>
      </c>
      <c r="H123">
        <v>4</v>
      </c>
      <c r="I123" t="s">
        <v>26</v>
      </c>
      <c r="J123" t="s">
        <v>27</v>
      </c>
      <c r="K123" t="s">
        <v>0</v>
      </c>
      <c r="L123" t="s">
        <v>19</v>
      </c>
      <c r="M123">
        <v>71</v>
      </c>
      <c r="O123">
        <v>71</v>
      </c>
      <c r="P123">
        <v>32216</v>
      </c>
      <c r="Q123">
        <v>452042</v>
      </c>
      <c r="R123">
        <v>419594</v>
      </c>
      <c r="S123">
        <v>69594</v>
      </c>
      <c r="T123">
        <v>350000</v>
      </c>
      <c r="U123">
        <v>32448</v>
      </c>
    </row>
    <row r="124" spans="1:21">
      <c r="A124" s="113">
        <v>45768</v>
      </c>
      <c r="B124">
        <v>4</v>
      </c>
      <c r="C124" t="s">
        <v>2</v>
      </c>
      <c r="D124" t="s">
        <v>421</v>
      </c>
      <c r="E124">
        <v>1140531001</v>
      </c>
      <c r="G124">
        <v>5211</v>
      </c>
      <c r="H124">
        <v>5</v>
      </c>
      <c r="I124" t="s">
        <v>25</v>
      </c>
      <c r="J124" t="s">
        <v>421</v>
      </c>
      <c r="K124" t="s">
        <v>39</v>
      </c>
      <c r="L124" t="s">
        <v>19</v>
      </c>
      <c r="N124">
        <v>50</v>
      </c>
      <c r="O124">
        <v>-50</v>
      </c>
      <c r="P124">
        <v>32166</v>
      </c>
      <c r="Q124">
        <v>451992</v>
      </c>
      <c r="R124">
        <v>419594</v>
      </c>
      <c r="S124">
        <v>69594</v>
      </c>
      <c r="T124">
        <v>350000</v>
      </c>
      <c r="U124">
        <v>32398</v>
      </c>
    </row>
    <row r="125" spans="1:21">
      <c r="A125" s="113">
        <v>45769</v>
      </c>
      <c r="B125">
        <v>4</v>
      </c>
      <c r="C125" t="s">
        <v>2</v>
      </c>
      <c r="D125" t="s">
        <v>422</v>
      </c>
      <c r="G125">
        <v>4102</v>
      </c>
      <c r="H125">
        <v>4</v>
      </c>
      <c r="I125" t="s">
        <v>3</v>
      </c>
      <c r="J125" t="s">
        <v>3</v>
      </c>
      <c r="K125" t="s">
        <v>124</v>
      </c>
      <c r="L125" t="s">
        <v>19</v>
      </c>
      <c r="M125">
        <v>500</v>
      </c>
      <c r="O125">
        <v>500</v>
      </c>
      <c r="P125">
        <v>32666</v>
      </c>
      <c r="Q125">
        <v>452492</v>
      </c>
      <c r="R125">
        <v>419594</v>
      </c>
      <c r="S125">
        <v>69594</v>
      </c>
      <c r="T125">
        <v>350000</v>
      </c>
      <c r="U125">
        <v>32898</v>
      </c>
    </row>
    <row r="126" spans="1:21">
      <c r="A126" s="113">
        <v>45769</v>
      </c>
      <c r="B126">
        <v>4</v>
      </c>
      <c r="C126" t="s">
        <v>2</v>
      </c>
      <c r="D126" t="s">
        <v>125</v>
      </c>
      <c r="G126">
        <v>4102</v>
      </c>
      <c r="H126">
        <v>5</v>
      </c>
      <c r="I126" t="s">
        <v>3</v>
      </c>
      <c r="J126" t="s">
        <v>3</v>
      </c>
      <c r="K126" t="s">
        <v>126</v>
      </c>
      <c r="L126" t="s">
        <v>19</v>
      </c>
      <c r="M126">
        <v>500</v>
      </c>
      <c r="O126">
        <v>500</v>
      </c>
      <c r="P126">
        <v>33166</v>
      </c>
      <c r="Q126">
        <v>452992</v>
      </c>
      <c r="R126">
        <v>419594</v>
      </c>
      <c r="S126">
        <v>69594</v>
      </c>
      <c r="T126">
        <v>350000</v>
      </c>
      <c r="U126">
        <v>33398</v>
      </c>
    </row>
    <row r="127" spans="1:21">
      <c r="A127" s="113">
        <v>45769</v>
      </c>
      <c r="B127">
        <v>4</v>
      </c>
      <c r="C127" t="s">
        <v>2</v>
      </c>
      <c r="D127" t="s">
        <v>127</v>
      </c>
      <c r="G127">
        <v>4102</v>
      </c>
      <c r="H127">
        <v>6</v>
      </c>
      <c r="I127" t="s">
        <v>3</v>
      </c>
      <c r="J127" t="s">
        <v>3</v>
      </c>
      <c r="K127" t="s">
        <v>129</v>
      </c>
      <c r="L127" t="s">
        <v>19</v>
      </c>
      <c r="M127">
        <v>500</v>
      </c>
      <c r="O127">
        <v>500</v>
      </c>
      <c r="P127">
        <v>33666</v>
      </c>
      <c r="Q127">
        <v>453492</v>
      </c>
      <c r="R127">
        <v>419594</v>
      </c>
      <c r="S127">
        <v>69594</v>
      </c>
      <c r="T127">
        <v>350000</v>
      </c>
      <c r="U127">
        <v>33898</v>
      </c>
    </row>
    <row r="128" spans="1:21">
      <c r="A128" s="113">
        <v>45776</v>
      </c>
      <c r="B128">
        <v>4</v>
      </c>
      <c r="C128" t="s">
        <v>0</v>
      </c>
      <c r="D128" t="s">
        <v>130</v>
      </c>
      <c r="G128">
        <v>4102</v>
      </c>
      <c r="H128">
        <v>4</v>
      </c>
      <c r="I128" t="s">
        <v>3</v>
      </c>
      <c r="J128" t="s">
        <v>3</v>
      </c>
      <c r="K128" t="s">
        <v>131</v>
      </c>
      <c r="L128" t="s">
        <v>19</v>
      </c>
      <c r="M128">
        <v>500</v>
      </c>
      <c r="O128">
        <v>500</v>
      </c>
      <c r="P128">
        <v>34166</v>
      </c>
      <c r="Q128">
        <v>453992</v>
      </c>
      <c r="R128">
        <v>420094</v>
      </c>
      <c r="S128">
        <v>70094</v>
      </c>
      <c r="T128">
        <v>350000</v>
      </c>
      <c r="U128">
        <v>33898</v>
      </c>
    </row>
    <row r="129" spans="1:21">
      <c r="A129" s="113">
        <v>45778</v>
      </c>
      <c r="B129">
        <v>5</v>
      </c>
      <c r="C129" t="s">
        <v>0</v>
      </c>
      <c r="D129" t="s">
        <v>423</v>
      </c>
      <c r="G129">
        <v>4102</v>
      </c>
      <c r="H129">
        <v>4</v>
      </c>
      <c r="I129" t="s">
        <v>3</v>
      </c>
      <c r="J129" t="s">
        <v>3</v>
      </c>
      <c r="K129" t="s">
        <v>132</v>
      </c>
      <c r="L129" t="s">
        <v>19</v>
      </c>
      <c r="M129">
        <v>500</v>
      </c>
      <c r="O129">
        <v>500</v>
      </c>
      <c r="P129">
        <v>34666</v>
      </c>
      <c r="Q129">
        <v>454492</v>
      </c>
      <c r="R129">
        <v>420594</v>
      </c>
      <c r="S129">
        <v>70594</v>
      </c>
      <c r="T129">
        <v>350000</v>
      </c>
      <c r="U129">
        <v>33898</v>
      </c>
    </row>
    <row r="130" spans="1:21">
      <c r="A130" s="113">
        <v>45778</v>
      </c>
      <c r="B130">
        <v>5</v>
      </c>
      <c r="C130" t="s">
        <v>0</v>
      </c>
      <c r="D130" t="s">
        <v>133</v>
      </c>
      <c r="G130">
        <v>4102</v>
      </c>
      <c r="H130">
        <v>4</v>
      </c>
      <c r="I130" t="s">
        <v>3</v>
      </c>
      <c r="J130" t="s">
        <v>3</v>
      </c>
      <c r="K130" t="s">
        <v>134</v>
      </c>
      <c r="L130" t="s">
        <v>19</v>
      </c>
      <c r="M130">
        <v>500</v>
      </c>
      <c r="O130">
        <v>500</v>
      </c>
      <c r="P130">
        <v>35166</v>
      </c>
      <c r="Q130">
        <v>454992</v>
      </c>
      <c r="R130">
        <v>421094</v>
      </c>
      <c r="S130">
        <v>71094</v>
      </c>
      <c r="T130">
        <v>350000</v>
      </c>
      <c r="U130">
        <v>33898</v>
      </c>
    </row>
    <row r="131" spans="1:21">
      <c r="A131" s="113">
        <v>45778</v>
      </c>
      <c r="B131">
        <v>5</v>
      </c>
      <c r="C131" t="s">
        <v>0</v>
      </c>
      <c r="D131" t="s">
        <v>135</v>
      </c>
      <c r="G131">
        <v>4102</v>
      </c>
      <c r="H131">
        <v>4</v>
      </c>
      <c r="I131" t="s">
        <v>3</v>
      </c>
      <c r="J131" t="s">
        <v>3</v>
      </c>
      <c r="K131" t="s">
        <v>424</v>
      </c>
      <c r="L131" t="s">
        <v>19</v>
      </c>
      <c r="M131">
        <v>500</v>
      </c>
      <c r="O131">
        <v>500</v>
      </c>
      <c r="P131">
        <v>35666</v>
      </c>
      <c r="Q131">
        <v>455492</v>
      </c>
      <c r="R131">
        <v>421594</v>
      </c>
      <c r="S131">
        <v>71594</v>
      </c>
      <c r="T131">
        <v>350000</v>
      </c>
      <c r="U131">
        <v>33898</v>
      </c>
    </row>
    <row r="132" spans="1:21">
      <c r="A132" s="113">
        <v>45782</v>
      </c>
      <c r="B132">
        <v>5</v>
      </c>
      <c r="C132" t="s">
        <v>2</v>
      </c>
      <c r="D132" t="s">
        <v>136</v>
      </c>
      <c r="G132">
        <v>4102</v>
      </c>
      <c r="H132">
        <v>4</v>
      </c>
      <c r="I132" t="s">
        <v>3</v>
      </c>
      <c r="J132" t="s">
        <v>3</v>
      </c>
      <c r="K132" t="s">
        <v>425</v>
      </c>
      <c r="L132" t="s">
        <v>19</v>
      </c>
      <c r="M132">
        <v>500</v>
      </c>
      <c r="O132">
        <v>500</v>
      </c>
      <c r="P132">
        <v>36166</v>
      </c>
      <c r="Q132">
        <v>455992</v>
      </c>
      <c r="R132">
        <v>421594</v>
      </c>
      <c r="S132">
        <v>71594</v>
      </c>
      <c r="T132">
        <v>350000</v>
      </c>
      <c r="U132">
        <v>34398</v>
      </c>
    </row>
    <row r="133" spans="1:21">
      <c r="A133" s="113">
        <v>45783</v>
      </c>
      <c r="B133">
        <v>5</v>
      </c>
      <c r="C133" t="s">
        <v>0</v>
      </c>
      <c r="D133" t="s">
        <v>35</v>
      </c>
      <c r="E133" t="s">
        <v>35</v>
      </c>
      <c r="G133">
        <v>4109</v>
      </c>
      <c r="H133">
        <v>4</v>
      </c>
      <c r="I133" t="s">
        <v>26</v>
      </c>
      <c r="J133" t="s">
        <v>27</v>
      </c>
      <c r="K133" t="s">
        <v>0</v>
      </c>
      <c r="L133" t="s">
        <v>19</v>
      </c>
      <c r="M133">
        <v>70</v>
      </c>
      <c r="O133">
        <v>70</v>
      </c>
      <c r="P133">
        <v>36236</v>
      </c>
      <c r="Q133">
        <v>456062</v>
      </c>
      <c r="R133">
        <v>421664</v>
      </c>
      <c r="S133">
        <v>71664</v>
      </c>
      <c r="T133">
        <v>350000</v>
      </c>
      <c r="U133">
        <v>34398</v>
      </c>
    </row>
    <row r="134" spans="1:21">
      <c r="A134" s="113">
        <v>45784</v>
      </c>
      <c r="B134">
        <v>5</v>
      </c>
      <c r="C134" t="s">
        <v>0</v>
      </c>
      <c r="D134" t="s">
        <v>137</v>
      </c>
      <c r="G134">
        <v>4102</v>
      </c>
      <c r="H134">
        <v>4</v>
      </c>
      <c r="I134" t="s">
        <v>3</v>
      </c>
      <c r="J134" t="s">
        <v>3</v>
      </c>
      <c r="K134" t="s">
        <v>138</v>
      </c>
      <c r="L134" t="s">
        <v>19</v>
      </c>
      <c r="M134">
        <v>500</v>
      </c>
      <c r="O134">
        <v>500</v>
      </c>
      <c r="P134">
        <v>36736</v>
      </c>
      <c r="Q134">
        <v>456562</v>
      </c>
      <c r="R134">
        <v>422164</v>
      </c>
      <c r="S134">
        <v>72164</v>
      </c>
      <c r="T134">
        <v>350000</v>
      </c>
      <c r="U134">
        <v>34398</v>
      </c>
    </row>
    <row r="135" spans="1:21">
      <c r="A135" s="113">
        <v>45786</v>
      </c>
      <c r="B135">
        <v>5</v>
      </c>
      <c r="C135" t="s">
        <v>2</v>
      </c>
      <c r="D135" t="s">
        <v>139</v>
      </c>
      <c r="G135">
        <v>4102</v>
      </c>
      <c r="H135">
        <v>4</v>
      </c>
      <c r="I135" t="s">
        <v>3</v>
      </c>
      <c r="J135" t="s">
        <v>3</v>
      </c>
      <c r="K135" t="s">
        <v>140</v>
      </c>
      <c r="L135" t="s">
        <v>19</v>
      </c>
      <c r="M135">
        <v>500</v>
      </c>
      <c r="O135">
        <v>500</v>
      </c>
      <c r="P135">
        <v>37236</v>
      </c>
      <c r="Q135">
        <v>457062</v>
      </c>
      <c r="R135">
        <v>422164</v>
      </c>
      <c r="S135">
        <v>72164</v>
      </c>
      <c r="T135">
        <v>350000</v>
      </c>
      <c r="U135">
        <v>34898</v>
      </c>
    </row>
    <row r="136" spans="1:21">
      <c r="A136" s="113">
        <v>45786</v>
      </c>
      <c r="B136">
        <v>5</v>
      </c>
      <c r="C136" t="s">
        <v>2</v>
      </c>
      <c r="D136" t="s">
        <v>426</v>
      </c>
      <c r="E136">
        <v>1140531001</v>
      </c>
      <c r="G136">
        <v>5800</v>
      </c>
      <c r="H136">
        <v>5</v>
      </c>
      <c r="I136" t="s">
        <v>141</v>
      </c>
      <c r="K136" t="s">
        <v>22</v>
      </c>
      <c r="L136" t="s">
        <v>19</v>
      </c>
      <c r="N136">
        <v>320</v>
      </c>
      <c r="O136">
        <v>-320</v>
      </c>
      <c r="P136">
        <v>36916</v>
      </c>
      <c r="Q136">
        <v>456742</v>
      </c>
      <c r="R136">
        <v>422164</v>
      </c>
      <c r="S136">
        <v>72164</v>
      </c>
      <c r="T136">
        <v>350000</v>
      </c>
      <c r="U136">
        <v>34578</v>
      </c>
    </row>
    <row r="137" spans="1:21">
      <c r="A137" s="113">
        <v>45787</v>
      </c>
      <c r="B137">
        <v>5</v>
      </c>
      <c r="C137" t="s">
        <v>2</v>
      </c>
      <c r="D137" t="s">
        <v>427</v>
      </c>
      <c r="E137">
        <v>1140514001</v>
      </c>
      <c r="G137">
        <v>5107</v>
      </c>
      <c r="H137">
        <v>5</v>
      </c>
      <c r="I137" t="s">
        <v>142</v>
      </c>
      <c r="J137" t="s">
        <v>143</v>
      </c>
      <c r="K137" t="s">
        <v>401</v>
      </c>
      <c r="L137" t="s">
        <v>19</v>
      </c>
      <c r="N137">
        <v>6000</v>
      </c>
      <c r="O137">
        <v>-6000</v>
      </c>
      <c r="P137">
        <v>30916</v>
      </c>
      <c r="Q137">
        <v>450742</v>
      </c>
      <c r="R137">
        <v>422164</v>
      </c>
      <c r="S137">
        <v>72164</v>
      </c>
      <c r="T137">
        <v>350000</v>
      </c>
      <c r="U137">
        <v>28578</v>
      </c>
    </row>
    <row r="138" spans="1:21">
      <c r="A138" s="113">
        <v>45787</v>
      </c>
      <c r="B138">
        <v>5</v>
      </c>
      <c r="C138" t="s">
        <v>2</v>
      </c>
      <c r="D138" t="s">
        <v>428</v>
      </c>
      <c r="E138">
        <v>1140514001</v>
      </c>
      <c r="G138">
        <v>5107</v>
      </c>
      <c r="H138">
        <v>5</v>
      </c>
      <c r="I138" t="s">
        <v>142</v>
      </c>
      <c r="J138" t="s">
        <v>143</v>
      </c>
      <c r="K138" t="s">
        <v>140</v>
      </c>
      <c r="L138" t="s">
        <v>19</v>
      </c>
      <c r="N138">
        <v>12000</v>
      </c>
      <c r="O138">
        <v>-12000</v>
      </c>
      <c r="P138">
        <v>18916</v>
      </c>
      <c r="Q138">
        <v>438742</v>
      </c>
      <c r="R138">
        <v>422164</v>
      </c>
      <c r="S138">
        <v>72164</v>
      </c>
      <c r="T138">
        <v>350000</v>
      </c>
      <c r="U138">
        <v>16578</v>
      </c>
    </row>
    <row r="139" spans="1:21">
      <c r="A139" s="113">
        <v>45787</v>
      </c>
      <c r="B139">
        <v>5</v>
      </c>
      <c r="C139" t="s">
        <v>2</v>
      </c>
      <c r="D139" t="s">
        <v>144</v>
      </c>
      <c r="E139">
        <v>1140514001</v>
      </c>
      <c r="G139">
        <v>5107</v>
      </c>
      <c r="H139">
        <v>5</v>
      </c>
      <c r="I139" t="s">
        <v>142</v>
      </c>
      <c r="J139" t="s">
        <v>143</v>
      </c>
      <c r="K139" t="s">
        <v>145</v>
      </c>
      <c r="L139" t="s">
        <v>19</v>
      </c>
      <c r="N139">
        <v>3000</v>
      </c>
      <c r="O139">
        <v>-3000</v>
      </c>
      <c r="P139">
        <v>15916</v>
      </c>
      <c r="Q139">
        <v>435742</v>
      </c>
      <c r="R139">
        <v>422164</v>
      </c>
      <c r="S139">
        <v>72164</v>
      </c>
      <c r="T139">
        <v>350000</v>
      </c>
      <c r="U139">
        <v>13578</v>
      </c>
    </row>
    <row r="140" spans="1:21">
      <c r="A140" s="113">
        <v>45787</v>
      </c>
      <c r="B140">
        <v>5</v>
      </c>
      <c r="C140" t="s">
        <v>2</v>
      </c>
      <c r="D140" t="s">
        <v>146</v>
      </c>
      <c r="E140">
        <v>1140514001</v>
      </c>
      <c r="G140">
        <v>5211</v>
      </c>
      <c r="H140">
        <v>5</v>
      </c>
      <c r="I140" t="s">
        <v>25</v>
      </c>
      <c r="J140" t="s">
        <v>143</v>
      </c>
      <c r="K140" t="s">
        <v>147</v>
      </c>
      <c r="L140" t="s">
        <v>19</v>
      </c>
      <c r="N140">
        <v>3000</v>
      </c>
      <c r="O140">
        <v>-3000</v>
      </c>
      <c r="P140">
        <v>12916</v>
      </c>
      <c r="Q140">
        <v>432742</v>
      </c>
      <c r="R140">
        <v>422164</v>
      </c>
      <c r="S140">
        <v>72164</v>
      </c>
      <c r="T140">
        <v>350000</v>
      </c>
      <c r="U140">
        <v>10578</v>
      </c>
    </row>
    <row r="141" spans="1:21">
      <c r="A141" s="113">
        <v>45787</v>
      </c>
      <c r="B141">
        <v>5</v>
      </c>
      <c r="C141" t="s">
        <v>2</v>
      </c>
      <c r="D141" t="s">
        <v>148</v>
      </c>
      <c r="E141">
        <v>1140531001</v>
      </c>
      <c r="G141">
        <v>5211</v>
      </c>
      <c r="H141">
        <v>5</v>
      </c>
      <c r="I141" t="s">
        <v>25</v>
      </c>
      <c r="J141" t="s">
        <v>429</v>
      </c>
      <c r="K141" t="s">
        <v>22</v>
      </c>
      <c r="L141" t="s">
        <v>19</v>
      </c>
      <c r="N141">
        <v>1600</v>
      </c>
      <c r="O141">
        <v>-1600</v>
      </c>
      <c r="P141">
        <v>11316</v>
      </c>
      <c r="Q141">
        <v>431142</v>
      </c>
      <c r="R141">
        <v>422164</v>
      </c>
      <c r="S141">
        <v>72164</v>
      </c>
      <c r="T141">
        <v>350000</v>
      </c>
      <c r="U141">
        <v>8978</v>
      </c>
    </row>
    <row r="142" spans="1:21">
      <c r="A142" s="113">
        <v>45787</v>
      </c>
      <c r="B142">
        <v>5</v>
      </c>
      <c r="C142" t="s">
        <v>2</v>
      </c>
      <c r="D142" t="s">
        <v>430</v>
      </c>
      <c r="E142">
        <v>1140531001</v>
      </c>
      <c r="G142">
        <v>5211</v>
      </c>
      <c r="H142">
        <v>5</v>
      </c>
      <c r="I142" t="s">
        <v>25</v>
      </c>
      <c r="J142" t="s">
        <v>431</v>
      </c>
      <c r="K142" t="s">
        <v>406</v>
      </c>
      <c r="L142" t="s">
        <v>19</v>
      </c>
      <c r="N142">
        <v>325</v>
      </c>
      <c r="O142">
        <v>-325</v>
      </c>
      <c r="P142">
        <v>10991</v>
      </c>
      <c r="Q142">
        <v>430817</v>
      </c>
      <c r="R142">
        <v>422164</v>
      </c>
      <c r="S142">
        <v>72164</v>
      </c>
      <c r="T142">
        <v>350000</v>
      </c>
      <c r="U142">
        <v>8653</v>
      </c>
    </row>
    <row r="143" spans="1:21">
      <c r="A143" s="113">
        <v>45787</v>
      </c>
      <c r="B143">
        <v>5</v>
      </c>
      <c r="C143" t="s">
        <v>2</v>
      </c>
      <c r="D143" t="s">
        <v>149</v>
      </c>
      <c r="E143">
        <v>1140531001</v>
      </c>
      <c r="G143">
        <v>5211</v>
      </c>
      <c r="H143">
        <v>5</v>
      </c>
      <c r="I143" t="s">
        <v>25</v>
      </c>
      <c r="J143" t="s">
        <v>432</v>
      </c>
      <c r="K143" t="s">
        <v>88</v>
      </c>
      <c r="L143" t="s">
        <v>19</v>
      </c>
      <c r="N143">
        <v>2300</v>
      </c>
      <c r="O143">
        <v>-2300</v>
      </c>
      <c r="P143">
        <v>8691</v>
      </c>
      <c r="Q143">
        <v>428517</v>
      </c>
      <c r="R143">
        <v>422164</v>
      </c>
      <c r="S143">
        <v>72164</v>
      </c>
      <c r="T143">
        <v>350000</v>
      </c>
      <c r="U143">
        <v>6353</v>
      </c>
    </row>
    <row r="144" spans="1:21">
      <c r="A144" s="113">
        <v>45787</v>
      </c>
      <c r="B144">
        <v>5</v>
      </c>
      <c r="C144" t="s">
        <v>2</v>
      </c>
      <c r="D144" t="s">
        <v>150</v>
      </c>
      <c r="F144" t="s">
        <v>433</v>
      </c>
      <c r="G144">
        <v>4104</v>
      </c>
      <c r="H144">
        <v>4</v>
      </c>
      <c r="I144" t="s">
        <v>33</v>
      </c>
      <c r="J144" t="s">
        <v>150</v>
      </c>
      <c r="K144" t="s">
        <v>151</v>
      </c>
      <c r="L144" t="s">
        <v>19</v>
      </c>
      <c r="M144">
        <v>500</v>
      </c>
      <c r="O144">
        <v>500</v>
      </c>
      <c r="P144">
        <v>9191</v>
      </c>
      <c r="Q144">
        <v>429017</v>
      </c>
      <c r="R144">
        <v>422164</v>
      </c>
      <c r="S144">
        <v>72164</v>
      </c>
      <c r="T144">
        <v>350000</v>
      </c>
      <c r="U144">
        <v>6853</v>
      </c>
    </row>
    <row r="145" spans="1:21">
      <c r="A145" s="113">
        <v>45787</v>
      </c>
      <c r="B145">
        <v>5</v>
      </c>
      <c r="C145" t="s">
        <v>2</v>
      </c>
      <c r="D145" t="s">
        <v>434</v>
      </c>
      <c r="E145">
        <v>1140531001</v>
      </c>
      <c r="G145">
        <v>5211</v>
      </c>
      <c r="H145">
        <v>5</v>
      </c>
      <c r="I145" t="s">
        <v>25</v>
      </c>
      <c r="J145" t="s">
        <v>432</v>
      </c>
      <c r="L145" t="s">
        <v>19</v>
      </c>
      <c r="N145">
        <v>800</v>
      </c>
      <c r="O145">
        <v>-800</v>
      </c>
      <c r="P145">
        <v>8391</v>
      </c>
      <c r="Q145">
        <v>428217</v>
      </c>
      <c r="R145">
        <v>422164</v>
      </c>
      <c r="S145">
        <v>72164</v>
      </c>
      <c r="T145">
        <v>350000</v>
      </c>
      <c r="U145">
        <v>6053</v>
      </c>
    </row>
    <row r="146" spans="1:21">
      <c r="A146" s="113">
        <v>45787</v>
      </c>
      <c r="B146">
        <v>5</v>
      </c>
      <c r="C146" t="s">
        <v>2</v>
      </c>
      <c r="D146" t="s">
        <v>435</v>
      </c>
      <c r="E146">
        <v>1140531001</v>
      </c>
      <c r="G146">
        <v>5211</v>
      </c>
      <c r="H146">
        <v>5</v>
      </c>
      <c r="I146" t="s">
        <v>25</v>
      </c>
      <c r="J146" t="s">
        <v>432</v>
      </c>
      <c r="L146" t="s">
        <v>19</v>
      </c>
      <c r="N146">
        <v>320</v>
      </c>
      <c r="O146">
        <v>-320</v>
      </c>
      <c r="P146">
        <v>8071</v>
      </c>
      <c r="Q146">
        <v>427897</v>
      </c>
      <c r="R146">
        <v>422164</v>
      </c>
      <c r="S146">
        <v>72164</v>
      </c>
      <c r="T146">
        <v>350000</v>
      </c>
      <c r="U146">
        <v>5733</v>
      </c>
    </row>
    <row r="147" spans="1:21">
      <c r="A147" s="113">
        <v>45787</v>
      </c>
      <c r="B147">
        <v>5</v>
      </c>
      <c r="C147" t="s">
        <v>2</v>
      </c>
      <c r="D147" t="s">
        <v>152</v>
      </c>
      <c r="G147">
        <v>4102</v>
      </c>
      <c r="H147">
        <v>4</v>
      </c>
      <c r="I147" t="s">
        <v>3</v>
      </c>
      <c r="J147" t="s">
        <v>3</v>
      </c>
      <c r="L147" t="s">
        <v>19</v>
      </c>
      <c r="M147">
        <v>500</v>
      </c>
      <c r="O147">
        <v>500</v>
      </c>
      <c r="P147">
        <v>8571</v>
      </c>
      <c r="Q147">
        <v>428397</v>
      </c>
      <c r="R147">
        <v>422164</v>
      </c>
      <c r="S147">
        <v>72164</v>
      </c>
      <c r="T147">
        <v>350000</v>
      </c>
      <c r="U147">
        <v>6233</v>
      </c>
    </row>
    <row r="148" spans="1:21">
      <c r="A148" s="113">
        <v>45787</v>
      </c>
      <c r="B148">
        <v>5</v>
      </c>
      <c r="C148" t="s">
        <v>2</v>
      </c>
      <c r="D148" t="s">
        <v>153</v>
      </c>
      <c r="G148">
        <v>4102</v>
      </c>
      <c r="H148">
        <v>4</v>
      </c>
      <c r="I148" t="s">
        <v>3</v>
      </c>
      <c r="J148" t="s">
        <v>3</v>
      </c>
      <c r="L148" t="s">
        <v>19</v>
      </c>
      <c r="M148">
        <v>500</v>
      </c>
      <c r="O148">
        <v>500</v>
      </c>
      <c r="P148">
        <v>9071</v>
      </c>
      <c r="Q148">
        <v>428897</v>
      </c>
      <c r="R148">
        <v>422164</v>
      </c>
      <c r="S148">
        <v>72164</v>
      </c>
      <c r="T148">
        <v>350000</v>
      </c>
      <c r="U148">
        <v>6733</v>
      </c>
    </row>
    <row r="149" spans="1:21">
      <c r="A149" s="113">
        <v>45787</v>
      </c>
      <c r="B149">
        <v>5</v>
      </c>
      <c r="C149" t="s">
        <v>2</v>
      </c>
      <c r="D149" t="s">
        <v>154</v>
      </c>
      <c r="G149">
        <v>4102</v>
      </c>
      <c r="H149">
        <v>4</v>
      </c>
      <c r="I149" t="s">
        <v>3</v>
      </c>
      <c r="J149" t="s">
        <v>3</v>
      </c>
      <c r="L149" t="s">
        <v>19</v>
      </c>
      <c r="M149">
        <v>500</v>
      </c>
      <c r="O149">
        <v>500</v>
      </c>
      <c r="P149">
        <v>9571</v>
      </c>
      <c r="Q149">
        <v>429397</v>
      </c>
      <c r="R149">
        <v>422164</v>
      </c>
      <c r="S149">
        <v>72164</v>
      </c>
      <c r="T149">
        <v>350000</v>
      </c>
      <c r="U149">
        <v>7233</v>
      </c>
    </row>
    <row r="150" spans="1:21">
      <c r="A150" s="113">
        <v>45787</v>
      </c>
      <c r="B150">
        <v>5</v>
      </c>
      <c r="C150" t="s">
        <v>2</v>
      </c>
      <c r="D150" t="s">
        <v>155</v>
      </c>
      <c r="G150">
        <v>4102</v>
      </c>
      <c r="H150">
        <v>4</v>
      </c>
      <c r="I150" t="s">
        <v>3</v>
      </c>
      <c r="J150" t="s">
        <v>3</v>
      </c>
      <c r="L150" t="s">
        <v>19</v>
      </c>
      <c r="M150">
        <v>500</v>
      </c>
      <c r="O150">
        <v>500</v>
      </c>
      <c r="P150">
        <v>10071</v>
      </c>
      <c r="Q150">
        <v>429897</v>
      </c>
      <c r="R150">
        <v>422164</v>
      </c>
      <c r="S150">
        <v>72164</v>
      </c>
      <c r="T150">
        <v>350000</v>
      </c>
      <c r="U150">
        <v>7733</v>
      </c>
    </row>
    <row r="151" spans="1:21">
      <c r="A151" s="113">
        <v>45787</v>
      </c>
      <c r="B151">
        <v>5</v>
      </c>
      <c r="C151" t="s">
        <v>2</v>
      </c>
      <c r="D151" t="s">
        <v>156</v>
      </c>
      <c r="G151">
        <v>4102</v>
      </c>
      <c r="H151">
        <v>4</v>
      </c>
      <c r="I151" t="s">
        <v>3</v>
      </c>
      <c r="J151" t="s">
        <v>3</v>
      </c>
      <c r="L151" t="s">
        <v>19</v>
      </c>
      <c r="M151">
        <v>500</v>
      </c>
      <c r="O151">
        <v>500</v>
      </c>
      <c r="P151">
        <v>10571</v>
      </c>
      <c r="Q151">
        <v>430397</v>
      </c>
      <c r="R151">
        <v>422164</v>
      </c>
      <c r="S151">
        <v>72164</v>
      </c>
      <c r="T151">
        <v>350000</v>
      </c>
      <c r="U151">
        <v>8233</v>
      </c>
    </row>
    <row r="152" spans="1:21">
      <c r="A152" s="113">
        <v>45787</v>
      </c>
      <c r="B152">
        <v>5</v>
      </c>
      <c r="C152" t="s">
        <v>2</v>
      </c>
      <c r="D152" t="s">
        <v>157</v>
      </c>
      <c r="G152">
        <v>4102</v>
      </c>
      <c r="H152">
        <v>4</v>
      </c>
      <c r="I152" t="s">
        <v>3</v>
      </c>
      <c r="J152" t="s">
        <v>3</v>
      </c>
      <c r="L152" t="s">
        <v>19</v>
      </c>
      <c r="M152">
        <v>500</v>
      </c>
      <c r="O152">
        <v>500</v>
      </c>
      <c r="P152">
        <v>11071</v>
      </c>
      <c r="Q152">
        <v>430897</v>
      </c>
      <c r="R152">
        <v>422164</v>
      </c>
      <c r="S152">
        <v>72164</v>
      </c>
      <c r="T152">
        <v>350000</v>
      </c>
      <c r="U152">
        <v>8733</v>
      </c>
    </row>
    <row r="153" spans="1:21">
      <c r="A153" s="113">
        <v>45787</v>
      </c>
      <c r="B153">
        <v>5</v>
      </c>
      <c r="C153" t="s">
        <v>2</v>
      </c>
      <c r="D153" t="s">
        <v>158</v>
      </c>
      <c r="G153">
        <v>4102</v>
      </c>
      <c r="H153">
        <v>4</v>
      </c>
      <c r="I153" t="s">
        <v>3</v>
      </c>
      <c r="J153" t="s">
        <v>3</v>
      </c>
      <c r="L153" t="s">
        <v>19</v>
      </c>
      <c r="M153">
        <v>500</v>
      </c>
      <c r="O153">
        <v>500</v>
      </c>
      <c r="P153">
        <v>11571</v>
      </c>
      <c r="Q153">
        <v>431397</v>
      </c>
      <c r="R153">
        <v>422164</v>
      </c>
      <c r="S153">
        <v>72164</v>
      </c>
      <c r="T153">
        <v>350000</v>
      </c>
      <c r="U153">
        <v>9233</v>
      </c>
    </row>
    <row r="154" spans="1:21">
      <c r="A154" s="113">
        <v>45788</v>
      </c>
      <c r="B154">
        <v>5</v>
      </c>
      <c r="C154" t="s">
        <v>0</v>
      </c>
      <c r="D154" t="s">
        <v>35</v>
      </c>
      <c r="E154" t="s">
        <v>35</v>
      </c>
      <c r="G154">
        <v>4109</v>
      </c>
      <c r="H154">
        <v>4</v>
      </c>
      <c r="I154" t="s">
        <v>26</v>
      </c>
      <c r="J154" t="s">
        <v>27</v>
      </c>
      <c r="K154" t="s">
        <v>0</v>
      </c>
      <c r="L154" t="s">
        <v>19</v>
      </c>
      <c r="M154">
        <v>71</v>
      </c>
      <c r="O154">
        <v>71</v>
      </c>
      <c r="P154">
        <v>11642</v>
      </c>
      <c r="Q154">
        <v>431468</v>
      </c>
      <c r="R154">
        <v>422235</v>
      </c>
      <c r="S154">
        <v>72235</v>
      </c>
      <c r="T154">
        <v>350000</v>
      </c>
      <c r="U154">
        <v>9233</v>
      </c>
    </row>
    <row r="155" spans="1:21">
      <c r="A155" s="113">
        <v>45788</v>
      </c>
      <c r="B155">
        <v>5</v>
      </c>
      <c r="C155" t="s">
        <v>0</v>
      </c>
      <c r="D155" t="s">
        <v>35</v>
      </c>
      <c r="E155" t="s">
        <v>35</v>
      </c>
      <c r="G155">
        <v>4109</v>
      </c>
      <c r="H155">
        <v>4</v>
      </c>
      <c r="I155" t="s">
        <v>26</v>
      </c>
      <c r="J155" t="s">
        <v>27</v>
      </c>
      <c r="K155" t="s">
        <v>0</v>
      </c>
      <c r="L155" t="s">
        <v>19</v>
      </c>
      <c r="M155">
        <v>71</v>
      </c>
      <c r="O155">
        <v>71</v>
      </c>
      <c r="P155">
        <v>11713</v>
      </c>
      <c r="Q155">
        <v>431539</v>
      </c>
      <c r="R155">
        <v>422306</v>
      </c>
      <c r="S155">
        <v>72306</v>
      </c>
      <c r="T155">
        <v>350000</v>
      </c>
      <c r="U155">
        <v>9233</v>
      </c>
    </row>
    <row r="156" spans="1:21">
      <c r="A156" s="113">
        <v>45788</v>
      </c>
      <c r="B156">
        <v>5</v>
      </c>
      <c r="C156" t="s">
        <v>0</v>
      </c>
      <c r="D156" t="s">
        <v>35</v>
      </c>
      <c r="E156" t="s">
        <v>35</v>
      </c>
      <c r="G156">
        <v>4109</v>
      </c>
      <c r="H156">
        <v>4</v>
      </c>
      <c r="I156" t="s">
        <v>26</v>
      </c>
      <c r="J156" t="s">
        <v>27</v>
      </c>
      <c r="K156" t="s">
        <v>0</v>
      </c>
      <c r="L156" t="s">
        <v>19</v>
      </c>
      <c r="M156">
        <v>71</v>
      </c>
      <c r="O156">
        <v>71</v>
      </c>
      <c r="P156">
        <v>11784</v>
      </c>
      <c r="Q156">
        <v>431610</v>
      </c>
      <c r="R156">
        <v>422377</v>
      </c>
      <c r="S156">
        <v>72377</v>
      </c>
      <c r="T156">
        <v>350000</v>
      </c>
      <c r="U156">
        <v>9233</v>
      </c>
    </row>
    <row r="157" spans="1:21">
      <c r="A157" s="113">
        <v>45788</v>
      </c>
      <c r="B157">
        <v>5</v>
      </c>
      <c r="C157" t="s">
        <v>0</v>
      </c>
      <c r="D157" t="s">
        <v>35</v>
      </c>
      <c r="E157" t="s">
        <v>35</v>
      </c>
      <c r="G157">
        <v>4109</v>
      </c>
      <c r="H157">
        <v>4</v>
      </c>
      <c r="I157" t="s">
        <v>26</v>
      </c>
      <c r="J157" t="s">
        <v>27</v>
      </c>
      <c r="K157" t="s">
        <v>0</v>
      </c>
      <c r="L157" t="s">
        <v>19</v>
      </c>
      <c r="M157">
        <v>70</v>
      </c>
      <c r="O157">
        <v>70</v>
      </c>
      <c r="P157">
        <v>11854</v>
      </c>
      <c r="Q157">
        <v>431680</v>
      </c>
      <c r="R157">
        <v>422447</v>
      </c>
      <c r="S157">
        <v>72447</v>
      </c>
      <c r="T157">
        <v>350000</v>
      </c>
      <c r="U157">
        <v>9233</v>
      </c>
    </row>
    <row r="158" spans="1:21">
      <c r="A158" s="113">
        <v>45797</v>
      </c>
      <c r="B158">
        <v>5</v>
      </c>
      <c r="C158" t="s">
        <v>0</v>
      </c>
      <c r="D158" t="s">
        <v>35</v>
      </c>
      <c r="E158" t="s">
        <v>35</v>
      </c>
      <c r="G158">
        <v>4109</v>
      </c>
      <c r="H158">
        <v>4</v>
      </c>
      <c r="I158" t="s">
        <v>26</v>
      </c>
      <c r="J158" t="s">
        <v>27</v>
      </c>
      <c r="K158" t="s">
        <v>0</v>
      </c>
      <c r="L158" t="s">
        <v>19</v>
      </c>
      <c r="M158">
        <v>71</v>
      </c>
      <c r="O158">
        <v>71</v>
      </c>
      <c r="P158">
        <v>11925</v>
      </c>
      <c r="Q158">
        <v>431751</v>
      </c>
      <c r="R158">
        <v>422518</v>
      </c>
      <c r="S158">
        <v>72518</v>
      </c>
      <c r="T158">
        <v>350000</v>
      </c>
      <c r="U158">
        <v>9233</v>
      </c>
    </row>
    <row r="159" spans="1:21">
      <c r="A159" s="113">
        <v>45797</v>
      </c>
      <c r="B159">
        <v>5</v>
      </c>
      <c r="C159" t="s">
        <v>0</v>
      </c>
      <c r="D159" t="s">
        <v>35</v>
      </c>
      <c r="E159" t="s">
        <v>35</v>
      </c>
      <c r="G159">
        <v>4109</v>
      </c>
      <c r="H159">
        <v>4</v>
      </c>
      <c r="I159" t="s">
        <v>26</v>
      </c>
      <c r="J159" t="s">
        <v>27</v>
      </c>
      <c r="K159" t="s">
        <v>0</v>
      </c>
      <c r="L159" t="s">
        <v>19</v>
      </c>
      <c r="M159">
        <v>71</v>
      </c>
      <c r="O159">
        <v>71</v>
      </c>
      <c r="P159">
        <v>11996</v>
      </c>
      <c r="Q159">
        <v>431822</v>
      </c>
      <c r="R159">
        <v>422589</v>
      </c>
      <c r="S159">
        <v>72589</v>
      </c>
      <c r="T159">
        <v>350000</v>
      </c>
      <c r="U159">
        <v>9233</v>
      </c>
    </row>
    <row r="160" spans="1:21">
      <c r="A160" s="113">
        <v>45805</v>
      </c>
      <c r="B160">
        <v>5</v>
      </c>
      <c r="C160" t="s">
        <v>2</v>
      </c>
      <c r="D160" t="s">
        <v>436</v>
      </c>
      <c r="E160">
        <v>1140531001</v>
      </c>
      <c r="G160">
        <v>5211</v>
      </c>
      <c r="H160">
        <v>5</v>
      </c>
      <c r="I160" t="s">
        <v>25</v>
      </c>
      <c r="J160" t="s">
        <v>436</v>
      </c>
      <c r="K160" t="s">
        <v>22</v>
      </c>
      <c r="L160" t="s">
        <v>19</v>
      </c>
      <c r="N160">
        <v>480</v>
      </c>
      <c r="O160">
        <v>-480</v>
      </c>
      <c r="P160">
        <v>11516</v>
      </c>
      <c r="Q160">
        <v>431342</v>
      </c>
      <c r="R160">
        <v>422589</v>
      </c>
      <c r="S160">
        <v>72589</v>
      </c>
      <c r="T160">
        <v>350000</v>
      </c>
      <c r="U160">
        <v>8753</v>
      </c>
    </row>
    <row r="161" spans="1:21">
      <c r="A161" s="113">
        <v>45812</v>
      </c>
      <c r="B161">
        <v>6</v>
      </c>
      <c r="C161" t="s">
        <v>0</v>
      </c>
      <c r="D161" t="s">
        <v>437</v>
      </c>
      <c r="F161" t="s">
        <v>438</v>
      </c>
      <c r="G161">
        <v>5211</v>
      </c>
      <c r="H161">
        <v>5</v>
      </c>
      <c r="I161" t="s">
        <v>25</v>
      </c>
      <c r="J161" t="s">
        <v>439</v>
      </c>
      <c r="K161" t="s">
        <v>159</v>
      </c>
      <c r="L161" t="s">
        <v>19</v>
      </c>
      <c r="M161">
        <v>7200</v>
      </c>
      <c r="O161">
        <v>7200</v>
      </c>
      <c r="P161">
        <v>18716</v>
      </c>
      <c r="Q161">
        <v>438542</v>
      </c>
      <c r="R161">
        <v>429789</v>
      </c>
      <c r="S161">
        <v>79789</v>
      </c>
      <c r="T161">
        <v>350000</v>
      </c>
      <c r="U161">
        <v>8753</v>
      </c>
    </row>
    <row r="162" spans="1:21">
      <c r="A162" s="113">
        <v>45810</v>
      </c>
      <c r="B162">
        <v>6</v>
      </c>
      <c r="C162" t="s">
        <v>2</v>
      </c>
      <c r="D162" t="s">
        <v>440</v>
      </c>
      <c r="E162">
        <v>1140531001</v>
      </c>
      <c r="G162">
        <v>5211</v>
      </c>
      <c r="H162">
        <v>5</v>
      </c>
      <c r="I162" t="s">
        <v>25</v>
      </c>
      <c r="K162" t="s">
        <v>160</v>
      </c>
      <c r="L162" t="s">
        <v>19</v>
      </c>
      <c r="N162">
        <v>245</v>
      </c>
      <c r="O162">
        <v>-245</v>
      </c>
      <c r="P162">
        <v>18471</v>
      </c>
      <c r="Q162">
        <v>438297</v>
      </c>
      <c r="R162">
        <v>429789</v>
      </c>
      <c r="S162">
        <v>79789</v>
      </c>
      <c r="T162">
        <v>350000</v>
      </c>
      <c r="U162">
        <v>8508</v>
      </c>
    </row>
    <row r="163" spans="1:21">
      <c r="A163" s="113">
        <v>45814</v>
      </c>
      <c r="B163">
        <v>6</v>
      </c>
      <c r="C163" t="s">
        <v>0</v>
      </c>
      <c r="D163" t="s">
        <v>35</v>
      </c>
      <c r="E163" t="s">
        <v>35</v>
      </c>
      <c r="G163">
        <v>4109</v>
      </c>
      <c r="H163">
        <v>4</v>
      </c>
      <c r="I163" t="s">
        <v>26</v>
      </c>
      <c r="J163" t="s">
        <v>27</v>
      </c>
      <c r="K163" t="s">
        <v>0</v>
      </c>
      <c r="L163" t="s">
        <v>19</v>
      </c>
      <c r="M163">
        <v>70</v>
      </c>
      <c r="O163">
        <v>70</v>
      </c>
      <c r="P163">
        <v>18541</v>
      </c>
      <c r="Q163">
        <v>438367</v>
      </c>
      <c r="R163">
        <v>429859</v>
      </c>
      <c r="S163">
        <v>79859</v>
      </c>
      <c r="T163">
        <v>350000</v>
      </c>
      <c r="U163">
        <v>8508</v>
      </c>
    </row>
    <row r="164" spans="1:21">
      <c r="A164" s="113">
        <v>45819</v>
      </c>
      <c r="B164">
        <v>6</v>
      </c>
      <c r="C164" t="s">
        <v>0</v>
      </c>
      <c r="D164" t="s">
        <v>35</v>
      </c>
      <c r="E164" t="s">
        <v>35</v>
      </c>
      <c r="G164">
        <v>4109</v>
      </c>
      <c r="H164">
        <v>4</v>
      </c>
      <c r="I164" t="s">
        <v>26</v>
      </c>
      <c r="J164" t="s">
        <v>27</v>
      </c>
      <c r="K164" t="s">
        <v>0</v>
      </c>
      <c r="L164" t="s">
        <v>19</v>
      </c>
      <c r="M164">
        <v>71</v>
      </c>
      <c r="O164">
        <v>71</v>
      </c>
      <c r="P164">
        <v>18612</v>
      </c>
      <c r="Q164">
        <v>438438</v>
      </c>
      <c r="R164">
        <v>429930</v>
      </c>
      <c r="S164">
        <v>79930</v>
      </c>
      <c r="T164">
        <v>350000</v>
      </c>
      <c r="U164">
        <v>8508</v>
      </c>
    </row>
    <row r="165" spans="1:21">
      <c r="A165" s="113">
        <v>45819</v>
      </c>
      <c r="B165">
        <v>6</v>
      </c>
      <c r="C165" t="s">
        <v>0</v>
      </c>
      <c r="D165" t="s">
        <v>35</v>
      </c>
      <c r="E165" t="s">
        <v>35</v>
      </c>
      <c r="G165">
        <v>4109</v>
      </c>
      <c r="H165">
        <v>4</v>
      </c>
      <c r="I165" t="s">
        <v>26</v>
      </c>
      <c r="J165" t="s">
        <v>27</v>
      </c>
      <c r="K165" t="s">
        <v>0</v>
      </c>
      <c r="L165" t="s">
        <v>19</v>
      </c>
      <c r="M165">
        <v>71</v>
      </c>
      <c r="O165">
        <v>71</v>
      </c>
      <c r="P165">
        <v>18683</v>
      </c>
      <c r="Q165">
        <v>438509</v>
      </c>
      <c r="R165">
        <v>430001</v>
      </c>
      <c r="S165">
        <v>80001</v>
      </c>
      <c r="T165">
        <v>350000</v>
      </c>
      <c r="U165">
        <v>8508</v>
      </c>
    </row>
    <row r="166" spans="1:21">
      <c r="A166" s="113">
        <v>45819</v>
      </c>
      <c r="B166">
        <v>6</v>
      </c>
      <c r="C166" t="s">
        <v>0</v>
      </c>
      <c r="D166" t="s">
        <v>35</v>
      </c>
      <c r="E166" t="s">
        <v>35</v>
      </c>
      <c r="G166">
        <v>4109</v>
      </c>
      <c r="H166">
        <v>4</v>
      </c>
      <c r="I166" t="s">
        <v>26</v>
      </c>
      <c r="J166" t="s">
        <v>27</v>
      </c>
      <c r="K166" t="s">
        <v>0</v>
      </c>
      <c r="L166" t="s">
        <v>19</v>
      </c>
      <c r="M166">
        <v>70</v>
      </c>
      <c r="O166">
        <v>70</v>
      </c>
      <c r="P166">
        <v>18753</v>
      </c>
      <c r="Q166">
        <v>438579</v>
      </c>
      <c r="R166">
        <v>430071</v>
      </c>
      <c r="S166">
        <v>80071</v>
      </c>
      <c r="T166">
        <v>350000</v>
      </c>
      <c r="U166">
        <v>8508</v>
      </c>
    </row>
    <row r="167" spans="1:21">
      <c r="A167" s="113">
        <v>45819</v>
      </c>
      <c r="B167">
        <v>6</v>
      </c>
      <c r="C167" t="s">
        <v>0</v>
      </c>
      <c r="D167" t="s">
        <v>35</v>
      </c>
      <c r="E167" t="s">
        <v>35</v>
      </c>
      <c r="G167">
        <v>4109</v>
      </c>
      <c r="H167">
        <v>4</v>
      </c>
      <c r="I167" t="s">
        <v>26</v>
      </c>
      <c r="J167" t="s">
        <v>27</v>
      </c>
      <c r="K167" t="s">
        <v>0</v>
      </c>
      <c r="L167" t="s">
        <v>19</v>
      </c>
      <c r="M167">
        <v>71</v>
      </c>
      <c r="O167">
        <v>71</v>
      </c>
      <c r="P167">
        <v>18824</v>
      </c>
      <c r="Q167">
        <v>438650</v>
      </c>
      <c r="R167">
        <v>430142</v>
      </c>
      <c r="S167">
        <v>80142</v>
      </c>
      <c r="T167">
        <v>350000</v>
      </c>
      <c r="U167">
        <v>8508</v>
      </c>
    </row>
    <row r="168" spans="1:21">
      <c r="A168" s="113">
        <v>45822</v>
      </c>
      <c r="B168">
        <v>6</v>
      </c>
      <c r="C168" t="s">
        <v>2</v>
      </c>
      <c r="D168" t="s">
        <v>441</v>
      </c>
      <c r="E168">
        <v>1140531001</v>
      </c>
      <c r="G168">
        <v>5211</v>
      </c>
      <c r="H168">
        <v>5</v>
      </c>
      <c r="I168" t="s">
        <v>25</v>
      </c>
      <c r="K168" t="s">
        <v>161</v>
      </c>
      <c r="L168" t="s">
        <v>19</v>
      </c>
      <c r="N168">
        <v>500</v>
      </c>
      <c r="O168">
        <v>-500</v>
      </c>
      <c r="P168">
        <v>18324</v>
      </c>
      <c r="Q168">
        <v>438150</v>
      </c>
      <c r="R168">
        <v>430142</v>
      </c>
      <c r="S168">
        <v>80142</v>
      </c>
      <c r="T168">
        <v>350000</v>
      </c>
      <c r="U168">
        <v>8008</v>
      </c>
    </row>
    <row r="169" spans="1:21">
      <c r="A169" s="113">
        <v>45826</v>
      </c>
      <c r="B169">
        <v>6</v>
      </c>
      <c r="C169" t="s">
        <v>2</v>
      </c>
      <c r="D169" t="s">
        <v>442</v>
      </c>
      <c r="G169">
        <v>4102</v>
      </c>
      <c r="H169">
        <v>4</v>
      </c>
      <c r="I169" t="s">
        <v>3</v>
      </c>
      <c r="J169" t="s">
        <v>3</v>
      </c>
      <c r="K169" t="s">
        <v>162</v>
      </c>
      <c r="L169" t="s">
        <v>19</v>
      </c>
      <c r="M169">
        <v>500</v>
      </c>
      <c r="O169">
        <v>500</v>
      </c>
      <c r="P169">
        <v>18824</v>
      </c>
      <c r="Q169">
        <v>438650</v>
      </c>
      <c r="R169">
        <v>430142</v>
      </c>
      <c r="S169">
        <v>80142</v>
      </c>
      <c r="T169">
        <v>350000</v>
      </c>
      <c r="U169">
        <v>8508</v>
      </c>
    </row>
    <row r="170" spans="1:21">
      <c r="A170" s="113">
        <v>45826</v>
      </c>
      <c r="B170">
        <v>6</v>
      </c>
      <c r="C170" t="s">
        <v>2</v>
      </c>
      <c r="D170" t="s">
        <v>443</v>
      </c>
      <c r="G170">
        <v>4102</v>
      </c>
      <c r="H170">
        <v>4</v>
      </c>
      <c r="I170" t="s">
        <v>3</v>
      </c>
      <c r="J170" t="s">
        <v>3</v>
      </c>
      <c r="K170" t="s">
        <v>162</v>
      </c>
      <c r="L170" t="s">
        <v>19</v>
      </c>
      <c r="M170">
        <v>500</v>
      </c>
      <c r="O170">
        <v>500</v>
      </c>
      <c r="P170">
        <v>19324</v>
      </c>
      <c r="Q170">
        <v>439150</v>
      </c>
      <c r="R170">
        <v>430142</v>
      </c>
      <c r="S170">
        <v>80142</v>
      </c>
      <c r="T170">
        <v>350000</v>
      </c>
      <c r="U170">
        <v>9008</v>
      </c>
    </row>
    <row r="171" spans="1:21">
      <c r="A171" s="113">
        <v>45828</v>
      </c>
      <c r="B171">
        <v>6</v>
      </c>
      <c r="C171" t="s">
        <v>0</v>
      </c>
      <c r="D171" t="s">
        <v>35</v>
      </c>
      <c r="E171" t="s">
        <v>35</v>
      </c>
      <c r="G171">
        <v>4109</v>
      </c>
      <c r="H171">
        <v>4</v>
      </c>
      <c r="I171" t="s">
        <v>26</v>
      </c>
      <c r="J171" t="s">
        <v>27</v>
      </c>
      <c r="K171" t="s">
        <v>0</v>
      </c>
      <c r="L171" t="s">
        <v>19</v>
      </c>
      <c r="M171">
        <v>71</v>
      </c>
      <c r="O171">
        <v>71</v>
      </c>
      <c r="P171">
        <v>19395</v>
      </c>
      <c r="Q171">
        <v>439221</v>
      </c>
      <c r="R171">
        <v>430213</v>
      </c>
      <c r="S171">
        <v>80213</v>
      </c>
      <c r="T171">
        <v>350000</v>
      </c>
      <c r="U171">
        <v>9008</v>
      </c>
    </row>
    <row r="172" spans="1:21">
      <c r="A172" s="113">
        <v>45828</v>
      </c>
      <c r="B172">
        <v>6</v>
      </c>
      <c r="C172" t="s">
        <v>0</v>
      </c>
      <c r="D172" t="s">
        <v>35</v>
      </c>
      <c r="E172" t="s">
        <v>35</v>
      </c>
      <c r="G172">
        <v>4109</v>
      </c>
      <c r="H172">
        <v>4</v>
      </c>
      <c r="I172" t="s">
        <v>26</v>
      </c>
      <c r="J172" t="s">
        <v>27</v>
      </c>
      <c r="K172" t="s">
        <v>0</v>
      </c>
      <c r="L172" t="s">
        <v>19</v>
      </c>
      <c r="M172">
        <v>71</v>
      </c>
      <c r="O172">
        <v>71</v>
      </c>
      <c r="P172">
        <v>19466</v>
      </c>
      <c r="Q172">
        <v>439292</v>
      </c>
      <c r="R172">
        <v>430284</v>
      </c>
      <c r="S172">
        <v>80284</v>
      </c>
      <c r="T172">
        <v>350000</v>
      </c>
      <c r="U172">
        <v>9008</v>
      </c>
    </row>
    <row r="173" spans="1:21">
      <c r="A173" s="113">
        <v>45829</v>
      </c>
      <c r="B173">
        <v>6</v>
      </c>
      <c r="C173" t="s">
        <v>0</v>
      </c>
      <c r="D173" t="s">
        <v>27</v>
      </c>
      <c r="E173" t="s">
        <v>35</v>
      </c>
      <c r="G173">
        <v>4109</v>
      </c>
      <c r="H173">
        <v>4</v>
      </c>
      <c r="I173" t="s">
        <v>26</v>
      </c>
      <c r="J173" t="s">
        <v>27</v>
      </c>
      <c r="K173" t="s">
        <v>0</v>
      </c>
      <c r="L173" t="s">
        <v>19</v>
      </c>
      <c r="M173">
        <v>246</v>
      </c>
      <c r="O173">
        <v>246</v>
      </c>
      <c r="P173">
        <v>19712</v>
      </c>
      <c r="Q173">
        <v>439538</v>
      </c>
      <c r="R173">
        <v>430530</v>
      </c>
      <c r="S173">
        <v>80530</v>
      </c>
      <c r="T173">
        <v>350000</v>
      </c>
      <c r="U173">
        <v>9008</v>
      </c>
    </row>
    <row r="174" spans="1:21">
      <c r="A174" s="113">
        <v>45832</v>
      </c>
      <c r="B174">
        <v>6</v>
      </c>
      <c r="C174" t="s">
        <v>0</v>
      </c>
      <c r="D174" t="s">
        <v>163</v>
      </c>
      <c r="E174">
        <v>1140624001</v>
      </c>
      <c r="G174">
        <v>5212</v>
      </c>
      <c r="H174">
        <v>5</v>
      </c>
      <c r="I174" t="s">
        <v>164</v>
      </c>
      <c r="J174" t="s">
        <v>165</v>
      </c>
      <c r="K174" t="s">
        <v>166</v>
      </c>
      <c r="L174" t="s">
        <v>19</v>
      </c>
      <c r="N174">
        <v>10000</v>
      </c>
      <c r="O174">
        <v>-10000</v>
      </c>
      <c r="P174">
        <v>9712</v>
      </c>
      <c r="Q174">
        <v>429538</v>
      </c>
      <c r="R174">
        <v>420530</v>
      </c>
      <c r="S174">
        <v>70530</v>
      </c>
      <c r="T174">
        <v>350000</v>
      </c>
      <c r="U174">
        <v>9008</v>
      </c>
    </row>
    <row r="175" spans="1:21">
      <c r="A175" s="113">
        <v>45831</v>
      </c>
      <c r="B175">
        <v>6</v>
      </c>
      <c r="C175" t="s">
        <v>2</v>
      </c>
      <c r="D175" t="s">
        <v>167</v>
      </c>
      <c r="G175">
        <v>5800</v>
      </c>
      <c r="H175">
        <v>5</v>
      </c>
      <c r="I175" t="s">
        <v>141</v>
      </c>
      <c r="J175" t="s">
        <v>167</v>
      </c>
      <c r="K175" t="s">
        <v>168</v>
      </c>
      <c r="L175" t="s">
        <v>19</v>
      </c>
      <c r="N175">
        <v>1200</v>
      </c>
      <c r="O175">
        <v>-1200</v>
      </c>
      <c r="P175">
        <v>8512</v>
      </c>
      <c r="Q175">
        <v>428338</v>
      </c>
      <c r="R175">
        <v>420530</v>
      </c>
      <c r="S175">
        <v>70530</v>
      </c>
      <c r="T175">
        <v>350000</v>
      </c>
      <c r="U175">
        <v>7808</v>
      </c>
    </row>
    <row r="176" spans="1:21">
      <c r="A176" t="s">
        <v>169</v>
      </c>
      <c r="B176">
        <v>7</v>
      </c>
      <c r="C176" t="s">
        <v>0</v>
      </c>
      <c r="D176" t="s">
        <v>35</v>
      </c>
      <c r="E176" t="s">
        <v>35</v>
      </c>
      <c r="G176">
        <v>4109</v>
      </c>
      <c r="H176">
        <v>4</v>
      </c>
      <c r="I176" t="s">
        <v>26</v>
      </c>
      <c r="J176" t="s">
        <v>27</v>
      </c>
      <c r="K176" t="s">
        <v>0</v>
      </c>
      <c r="L176" t="s">
        <v>19</v>
      </c>
      <c r="M176">
        <v>70</v>
      </c>
      <c r="O176">
        <v>70</v>
      </c>
      <c r="P176">
        <v>8582</v>
      </c>
      <c r="Q176">
        <v>428408</v>
      </c>
      <c r="R176">
        <v>420600</v>
      </c>
      <c r="S176">
        <v>70600</v>
      </c>
      <c r="T176">
        <v>350000</v>
      </c>
      <c r="U176">
        <v>7808</v>
      </c>
    </row>
    <row r="177" spans="1:21">
      <c r="A177" s="113">
        <v>45849</v>
      </c>
      <c r="B177">
        <v>7</v>
      </c>
      <c r="C177" t="s">
        <v>2</v>
      </c>
      <c r="D177" t="s">
        <v>170</v>
      </c>
      <c r="E177">
        <v>1140815001</v>
      </c>
      <c r="G177">
        <v>5211</v>
      </c>
      <c r="H177">
        <v>5</v>
      </c>
      <c r="I177" t="s">
        <v>25</v>
      </c>
      <c r="J177" t="s">
        <v>170</v>
      </c>
      <c r="K177" t="s">
        <v>22</v>
      </c>
      <c r="L177" t="s">
        <v>19</v>
      </c>
      <c r="N177">
        <v>680</v>
      </c>
      <c r="O177">
        <v>-680</v>
      </c>
      <c r="P177">
        <v>7902</v>
      </c>
      <c r="Q177">
        <v>427728</v>
      </c>
      <c r="R177">
        <v>420600</v>
      </c>
      <c r="S177">
        <v>70600</v>
      </c>
      <c r="T177">
        <v>350000</v>
      </c>
      <c r="U177">
        <v>7128</v>
      </c>
    </row>
    <row r="178" spans="1:21">
      <c r="A178" s="113">
        <v>45849</v>
      </c>
      <c r="B178">
        <v>7</v>
      </c>
      <c r="C178" t="s">
        <v>0</v>
      </c>
      <c r="D178" t="s">
        <v>35</v>
      </c>
      <c r="E178" t="s">
        <v>35</v>
      </c>
      <c r="G178">
        <v>4109</v>
      </c>
      <c r="H178">
        <v>4</v>
      </c>
      <c r="I178" t="s">
        <v>26</v>
      </c>
      <c r="J178" t="s">
        <v>27</v>
      </c>
      <c r="K178" t="s">
        <v>0</v>
      </c>
      <c r="L178" t="s">
        <v>19</v>
      </c>
      <c r="M178">
        <v>71</v>
      </c>
      <c r="O178">
        <v>71</v>
      </c>
      <c r="P178">
        <v>7973</v>
      </c>
      <c r="Q178">
        <v>427799</v>
      </c>
      <c r="R178">
        <v>420671</v>
      </c>
      <c r="S178">
        <v>70671</v>
      </c>
      <c r="T178">
        <v>350000</v>
      </c>
      <c r="U178">
        <v>7128</v>
      </c>
    </row>
    <row r="179" spans="1:21">
      <c r="A179" s="113">
        <v>45849</v>
      </c>
      <c r="B179">
        <v>7</v>
      </c>
      <c r="C179" t="s">
        <v>0</v>
      </c>
      <c r="D179" t="s">
        <v>35</v>
      </c>
      <c r="E179" t="s">
        <v>35</v>
      </c>
      <c r="G179">
        <v>4109</v>
      </c>
      <c r="H179">
        <v>4</v>
      </c>
      <c r="I179" t="s">
        <v>26</v>
      </c>
      <c r="J179" t="s">
        <v>27</v>
      </c>
      <c r="K179" t="s">
        <v>0</v>
      </c>
      <c r="L179" t="s">
        <v>19</v>
      </c>
      <c r="M179">
        <v>71</v>
      </c>
      <c r="O179">
        <v>71</v>
      </c>
      <c r="P179">
        <v>8044</v>
      </c>
      <c r="Q179">
        <v>427870</v>
      </c>
      <c r="R179">
        <v>420742</v>
      </c>
      <c r="S179">
        <v>70742</v>
      </c>
      <c r="T179">
        <v>350000</v>
      </c>
      <c r="U179">
        <v>7128</v>
      </c>
    </row>
    <row r="180" spans="1:21">
      <c r="A180" s="113">
        <v>45849</v>
      </c>
      <c r="B180">
        <v>7</v>
      </c>
      <c r="C180" t="s">
        <v>0</v>
      </c>
      <c r="D180" t="s">
        <v>35</v>
      </c>
      <c r="E180" t="s">
        <v>35</v>
      </c>
      <c r="G180">
        <v>4109</v>
      </c>
      <c r="H180">
        <v>4</v>
      </c>
      <c r="I180" t="s">
        <v>26</v>
      </c>
      <c r="J180" t="s">
        <v>27</v>
      </c>
      <c r="K180" t="s">
        <v>0</v>
      </c>
      <c r="L180" t="s">
        <v>19</v>
      </c>
      <c r="M180">
        <v>70</v>
      </c>
      <c r="O180">
        <v>70</v>
      </c>
      <c r="P180">
        <v>8114</v>
      </c>
      <c r="Q180">
        <v>427940</v>
      </c>
      <c r="R180">
        <v>420812</v>
      </c>
      <c r="S180">
        <v>70812</v>
      </c>
      <c r="T180">
        <v>350000</v>
      </c>
      <c r="U180">
        <v>7128</v>
      </c>
    </row>
    <row r="181" spans="1:21">
      <c r="A181" s="113">
        <v>45849</v>
      </c>
      <c r="B181">
        <v>7</v>
      </c>
      <c r="C181" t="s">
        <v>0</v>
      </c>
      <c r="D181" t="s">
        <v>35</v>
      </c>
      <c r="E181" t="s">
        <v>35</v>
      </c>
      <c r="G181">
        <v>4109</v>
      </c>
      <c r="H181">
        <v>4</v>
      </c>
      <c r="I181" t="s">
        <v>26</v>
      </c>
      <c r="J181" t="s">
        <v>27</v>
      </c>
      <c r="K181" t="s">
        <v>0</v>
      </c>
      <c r="L181" t="s">
        <v>19</v>
      </c>
      <c r="M181">
        <v>71</v>
      </c>
      <c r="O181">
        <v>71</v>
      </c>
      <c r="P181">
        <v>8185</v>
      </c>
      <c r="Q181">
        <v>428011</v>
      </c>
      <c r="R181">
        <v>420883</v>
      </c>
      <c r="S181">
        <v>70883</v>
      </c>
      <c r="T181">
        <v>350000</v>
      </c>
      <c r="U181">
        <v>7128</v>
      </c>
    </row>
    <row r="182" spans="1:21">
      <c r="A182" s="113">
        <v>45852</v>
      </c>
      <c r="B182">
        <v>7</v>
      </c>
      <c r="C182" t="s">
        <v>2</v>
      </c>
      <c r="D182" t="s">
        <v>444</v>
      </c>
      <c r="G182">
        <v>5211</v>
      </c>
      <c r="H182">
        <v>5</v>
      </c>
      <c r="I182" t="s">
        <v>25</v>
      </c>
      <c r="J182" t="s">
        <v>28</v>
      </c>
      <c r="K182" t="s">
        <v>22</v>
      </c>
      <c r="L182" t="s">
        <v>19</v>
      </c>
      <c r="M182">
        <v>3683</v>
      </c>
      <c r="O182">
        <v>3683</v>
      </c>
      <c r="P182">
        <v>11868</v>
      </c>
      <c r="Q182">
        <v>431694</v>
      </c>
      <c r="R182">
        <v>420883</v>
      </c>
      <c r="S182">
        <v>70883</v>
      </c>
      <c r="T182">
        <v>350000</v>
      </c>
      <c r="U182">
        <v>10811</v>
      </c>
    </row>
    <row r="183" spans="1:21">
      <c r="A183" s="113">
        <v>45852</v>
      </c>
      <c r="B183">
        <v>7</v>
      </c>
      <c r="C183" t="s">
        <v>2</v>
      </c>
      <c r="D183" t="s">
        <v>445</v>
      </c>
      <c r="G183">
        <v>5211</v>
      </c>
      <c r="H183">
        <v>5</v>
      </c>
      <c r="I183" t="s">
        <v>25</v>
      </c>
      <c r="J183" t="s">
        <v>28</v>
      </c>
      <c r="K183" t="s">
        <v>113</v>
      </c>
      <c r="L183" t="s">
        <v>19</v>
      </c>
      <c r="M183">
        <v>2017</v>
      </c>
      <c r="O183">
        <v>2017</v>
      </c>
      <c r="P183">
        <v>13885</v>
      </c>
      <c r="Q183">
        <v>433711</v>
      </c>
      <c r="R183">
        <v>420883</v>
      </c>
      <c r="S183">
        <v>70883</v>
      </c>
      <c r="T183">
        <v>350000</v>
      </c>
      <c r="U183">
        <v>12828</v>
      </c>
    </row>
    <row r="184" spans="1:21">
      <c r="A184" s="113">
        <v>45853</v>
      </c>
      <c r="B184">
        <v>7</v>
      </c>
      <c r="C184" t="s">
        <v>2</v>
      </c>
      <c r="D184" t="s">
        <v>446</v>
      </c>
      <c r="G184">
        <v>4104</v>
      </c>
      <c r="H184">
        <v>4</v>
      </c>
      <c r="I184" t="s">
        <v>33</v>
      </c>
      <c r="J184" t="s">
        <v>28</v>
      </c>
      <c r="K184" t="s">
        <v>48</v>
      </c>
      <c r="L184" t="s">
        <v>19</v>
      </c>
      <c r="M184">
        <v>9452</v>
      </c>
      <c r="O184">
        <v>9452</v>
      </c>
      <c r="P184">
        <v>23337</v>
      </c>
      <c r="Q184">
        <v>443163</v>
      </c>
      <c r="R184">
        <v>420883</v>
      </c>
      <c r="S184">
        <v>70883</v>
      </c>
      <c r="T184">
        <v>350000</v>
      </c>
      <c r="U184">
        <v>22280</v>
      </c>
    </row>
    <row r="185" spans="1:21">
      <c r="A185" t="s">
        <v>171</v>
      </c>
      <c r="B185">
        <v>7</v>
      </c>
      <c r="C185" t="s">
        <v>0</v>
      </c>
      <c r="D185" t="s">
        <v>35</v>
      </c>
      <c r="E185" t="s">
        <v>35</v>
      </c>
      <c r="G185">
        <v>5211</v>
      </c>
      <c r="H185">
        <v>5</v>
      </c>
      <c r="I185" t="s">
        <v>25</v>
      </c>
      <c r="J185" t="s">
        <v>27</v>
      </c>
      <c r="K185" t="s">
        <v>0</v>
      </c>
      <c r="L185" t="s">
        <v>19</v>
      </c>
      <c r="M185">
        <v>71</v>
      </c>
      <c r="O185">
        <v>71</v>
      </c>
      <c r="P185">
        <v>23408</v>
      </c>
      <c r="Q185">
        <v>443234</v>
      </c>
      <c r="R185">
        <v>420954</v>
      </c>
      <c r="S185">
        <v>70954</v>
      </c>
      <c r="T185">
        <v>350000</v>
      </c>
      <c r="U185">
        <v>22280</v>
      </c>
    </row>
    <row r="186" spans="1:21">
      <c r="A186" t="s">
        <v>171</v>
      </c>
      <c r="B186">
        <v>7</v>
      </c>
      <c r="C186" t="s">
        <v>0</v>
      </c>
      <c r="D186" t="s">
        <v>35</v>
      </c>
      <c r="E186" t="s">
        <v>35</v>
      </c>
      <c r="G186">
        <v>5211</v>
      </c>
      <c r="H186">
        <v>5</v>
      </c>
      <c r="I186" t="s">
        <v>25</v>
      </c>
      <c r="J186" t="s">
        <v>27</v>
      </c>
      <c r="K186" t="s">
        <v>0</v>
      </c>
      <c r="L186" t="s">
        <v>19</v>
      </c>
      <c r="M186">
        <v>71</v>
      </c>
      <c r="O186">
        <v>71</v>
      </c>
      <c r="P186">
        <v>23479</v>
      </c>
      <c r="Q186">
        <v>443305</v>
      </c>
      <c r="R186">
        <v>421025</v>
      </c>
      <c r="S186">
        <v>71025</v>
      </c>
      <c r="T186">
        <v>350000</v>
      </c>
      <c r="U186">
        <v>22280</v>
      </c>
    </row>
    <row r="187" spans="1:21">
      <c r="A187" s="113">
        <v>45875</v>
      </c>
      <c r="B187">
        <v>8</v>
      </c>
      <c r="C187" t="s">
        <v>0</v>
      </c>
      <c r="D187" t="s">
        <v>35</v>
      </c>
      <c r="E187" t="s">
        <v>35</v>
      </c>
      <c r="G187">
        <v>5211</v>
      </c>
      <c r="H187">
        <v>5</v>
      </c>
      <c r="I187" t="s">
        <v>25</v>
      </c>
      <c r="J187" t="s">
        <v>27</v>
      </c>
      <c r="K187" t="s">
        <v>0</v>
      </c>
      <c r="L187" t="s">
        <v>19</v>
      </c>
      <c r="M187">
        <v>70</v>
      </c>
      <c r="O187">
        <v>70</v>
      </c>
      <c r="P187">
        <v>23549</v>
      </c>
      <c r="Q187">
        <v>443375</v>
      </c>
      <c r="R187">
        <v>421095</v>
      </c>
      <c r="S187">
        <v>71095</v>
      </c>
      <c r="T187">
        <v>350000</v>
      </c>
      <c r="U187">
        <v>22280</v>
      </c>
    </row>
    <row r="188" spans="1:21">
      <c r="A188" s="113">
        <v>45875</v>
      </c>
      <c r="B188">
        <v>8</v>
      </c>
      <c r="C188" t="s">
        <v>2</v>
      </c>
      <c r="D188" t="s">
        <v>172</v>
      </c>
      <c r="E188">
        <v>1140815001</v>
      </c>
      <c r="G188">
        <v>5211</v>
      </c>
      <c r="H188">
        <v>5</v>
      </c>
      <c r="I188" t="s">
        <v>25</v>
      </c>
      <c r="J188" t="s">
        <v>172</v>
      </c>
      <c r="K188" t="s">
        <v>22</v>
      </c>
      <c r="L188" t="s">
        <v>19</v>
      </c>
      <c r="N188">
        <v>2783</v>
      </c>
      <c r="O188">
        <v>-2783</v>
      </c>
      <c r="P188">
        <v>20766</v>
      </c>
      <c r="Q188">
        <v>440592</v>
      </c>
      <c r="R188">
        <v>421095</v>
      </c>
      <c r="S188">
        <v>71095</v>
      </c>
      <c r="T188">
        <v>350000</v>
      </c>
      <c r="U188">
        <v>19497</v>
      </c>
    </row>
    <row r="189" spans="1:21">
      <c r="A189" s="113">
        <v>45880</v>
      </c>
      <c r="B189">
        <v>8</v>
      </c>
      <c r="C189" t="s">
        <v>0</v>
      </c>
      <c r="D189" t="s">
        <v>35</v>
      </c>
      <c r="E189" t="s">
        <v>35</v>
      </c>
      <c r="G189">
        <v>5211</v>
      </c>
      <c r="H189">
        <v>5</v>
      </c>
      <c r="I189" t="s">
        <v>25</v>
      </c>
      <c r="J189" t="s">
        <v>27</v>
      </c>
      <c r="K189" t="s">
        <v>0</v>
      </c>
      <c r="L189" t="s">
        <v>19</v>
      </c>
      <c r="M189">
        <v>71</v>
      </c>
      <c r="O189">
        <v>71</v>
      </c>
      <c r="P189">
        <v>20837</v>
      </c>
      <c r="Q189">
        <v>440663</v>
      </c>
      <c r="R189">
        <v>421166</v>
      </c>
      <c r="S189">
        <v>71166</v>
      </c>
      <c r="T189">
        <v>350000</v>
      </c>
      <c r="U189">
        <v>19497</v>
      </c>
    </row>
    <row r="190" spans="1:21">
      <c r="A190" s="113">
        <v>45880</v>
      </c>
      <c r="B190">
        <v>8</v>
      </c>
      <c r="C190" t="s">
        <v>0</v>
      </c>
      <c r="D190" t="s">
        <v>35</v>
      </c>
      <c r="E190" t="s">
        <v>35</v>
      </c>
      <c r="G190">
        <v>5211</v>
      </c>
      <c r="H190">
        <v>5</v>
      </c>
      <c r="I190" t="s">
        <v>25</v>
      </c>
      <c r="J190" t="s">
        <v>27</v>
      </c>
      <c r="K190" t="s">
        <v>0</v>
      </c>
      <c r="L190" t="s">
        <v>19</v>
      </c>
      <c r="M190">
        <v>71</v>
      </c>
      <c r="O190">
        <v>71</v>
      </c>
      <c r="P190">
        <v>20908</v>
      </c>
      <c r="Q190">
        <v>440734</v>
      </c>
      <c r="R190">
        <v>421237</v>
      </c>
      <c r="S190">
        <v>71237</v>
      </c>
      <c r="T190">
        <v>350000</v>
      </c>
      <c r="U190">
        <v>19497</v>
      </c>
    </row>
    <row r="191" spans="1:21">
      <c r="A191" s="113">
        <v>45880</v>
      </c>
      <c r="B191">
        <v>8</v>
      </c>
      <c r="C191" t="s">
        <v>0</v>
      </c>
      <c r="D191" t="s">
        <v>35</v>
      </c>
      <c r="E191" t="s">
        <v>35</v>
      </c>
      <c r="G191">
        <v>5211</v>
      </c>
      <c r="H191">
        <v>5</v>
      </c>
      <c r="I191" t="s">
        <v>25</v>
      </c>
      <c r="J191" t="s">
        <v>27</v>
      </c>
      <c r="K191" t="s">
        <v>0</v>
      </c>
      <c r="L191" t="s">
        <v>19</v>
      </c>
      <c r="M191">
        <v>70</v>
      </c>
      <c r="O191">
        <v>70</v>
      </c>
      <c r="P191">
        <v>20978</v>
      </c>
      <c r="Q191">
        <v>440804</v>
      </c>
      <c r="R191">
        <v>421307</v>
      </c>
      <c r="S191">
        <v>71307</v>
      </c>
      <c r="T191">
        <v>350000</v>
      </c>
      <c r="U191">
        <v>19497</v>
      </c>
    </row>
    <row r="192" spans="1:21">
      <c r="A192" s="113">
        <v>45880</v>
      </c>
      <c r="B192">
        <v>8</v>
      </c>
      <c r="C192" t="s">
        <v>0</v>
      </c>
      <c r="D192" t="s">
        <v>35</v>
      </c>
      <c r="E192" t="s">
        <v>35</v>
      </c>
      <c r="G192">
        <v>5211</v>
      </c>
      <c r="H192">
        <v>5</v>
      </c>
      <c r="I192" t="s">
        <v>25</v>
      </c>
      <c r="J192" t="s">
        <v>27</v>
      </c>
      <c r="K192" t="s">
        <v>0</v>
      </c>
      <c r="L192" t="s">
        <v>19</v>
      </c>
      <c r="M192">
        <v>71</v>
      </c>
      <c r="O192">
        <v>71</v>
      </c>
      <c r="P192">
        <v>21049</v>
      </c>
      <c r="Q192">
        <v>440875</v>
      </c>
      <c r="R192">
        <v>421378</v>
      </c>
      <c r="S192">
        <v>71378</v>
      </c>
      <c r="T192">
        <v>350000</v>
      </c>
      <c r="U192">
        <v>19497</v>
      </c>
    </row>
    <row r="193" spans="1:21">
      <c r="A193" s="113">
        <v>45882</v>
      </c>
      <c r="B193">
        <v>8</v>
      </c>
      <c r="C193" t="s">
        <v>2</v>
      </c>
      <c r="D193" t="s">
        <v>173</v>
      </c>
      <c r="E193">
        <v>1140815001</v>
      </c>
      <c r="G193">
        <v>5211</v>
      </c>
      <c r="H193">
        <v>5</v>
      </c>
      <c r="I193" t="s">
        <v>25</v>
      </c>
      <c r="J193" t="s">
        <v>173</v>
      </c>
      <c r="K193" t="s">
        <v>22</v>
      </c>
      <c r="L193" t="s">
        <v>19</v>
      </c>
      <c r="N193">
        <v>525</v>
      </c>
      <c r="O193">
        <v>-525</v>
      </c>
      <c r="P193">
        <v>20524</v>
      </c>
      <c r="Q193">
        <v>390350</v>
      </c>
      <c r="R193">
        <v>371378</v>
      </c>
      <c r="S193">
        <v>71378</v>
      </c>
      <c r="T193">
        <v>300000</v>
      </c>
      <c r="U193">
        <v>18972</v>
      </c>
    </row>
    <row r="194" spans="1:21">
      <c r="A194" s="113">
        <v>45882</v>
      </c>
      <c r="B194">
        <v>8</v>
      </c>
      <c r="C194" t="s">
        <v>2</v>
      </c>
      <c r="D194" t="s">
        <v>174</v>
      </c>
      <c r="E194">
        <v>1140815001</v>
      </c>
      <c r="G194">
        <v>5211</v>
      </c>
      <c r="H194">
        <v>5</v>
      </c>
      <c r="I194" t="s">
        <v>25</v>
      </c>
      <c r="J194" t="s">
        <v>174</v>
      </c>
      <c r="K194" t="s">
        <v>22</v>
      </c>
      <c r="L194" t="s">
        <v>19</v>
      </c>
      <c r="N194">
        <v>2944</v>
      </c>
      <c r="O194">
        <v>-2944</v>
      </c>
      <c r="P194">
        <v>17580</v>
      </c>
      <c r="Q194">
        <v>387406</v>
      </c>
      <c r="R194">
        <v>371378</v>
      </c>
      <c r="S194">
        <v>71378</v>
      </c>
      <c r="T194">
        <v>300000</v>
      </c>
      <c r="U194">
        <v>16028</v>
      </c>
    </row>
    <row r="195" spans="1:21">
      <c r="A195" s="113">
        <v>45882</v>
      </c>
      <c r="B195">
        <v>8</v>
      </c>
      <c r="C195" t="s">
        <v>2</v>
      </c>
      <c r="D195" t="s">
        <v>175</v>
      </c>
      <c r="E195">
        <v>1140813001</v>
      </c>
      <c r="G195">
        <v>5211</v>
      </c>
      <c r="H195">
        <v>5</v>
      </c>
      <c r="I195" t="s">
        <v>25</v>
      </c>
      <c r="J195" t="s">
        <v>175</v>
      </c>
      <c r="K195" t="s">
        <v>119</v>
      </c>
      <c r="L195" t="s">
        <v>19</v>
      </c>
      <c r="N195">
        <v>500</v>
      </c>
      <c r="O195">
        <v>-500</v>
      </c>
      <c r="P195">
        <v>17080</v>
      </c>
      <c r="Q195">
        <v>386906</v>
      </c>
      <c r="R195">
        <v>371378</v>
      </c>
      <c r="S195">
        <v>71378</v>
      </c>
      <c r="T195">
        <v>300000</v>
      </c>
      <c r="U195">
        <v>15528</v>
      </c>
    </row>
    <row r="196" spans="1:21">
      <c r="A196" s="113">
        <v>45882</v>
      </c>
      <c r="B196">
        <v>8</v>
      </c>
      <c r="C196" t="s">
        <v>2</v>
      </c>
      <c r="D196" t="s">
        <v>176</v>
      </c>
      <c r="E196">
        <v>1140813001</v>
      </c>
      <c r="G196">
        <v>5211</v>
      </c>
      <c r="H196">
        <v>5</v>
      </c>
      <c r="I196" t="s">
        <v>25</v>
      </c>
      <c r="J196" t="s">
        <v>176</v>
      </c>
      <c r="K196" t="s">
        <v>119</v>
      </c>
      <c r="L196" t="s">
        <v>19</v>
      </c>
      <c r="N196">
        <v>4121</v>
      </c>
      <c r="O196">
        <v>-4121</v>
      </c>
      <c r="P196">
        <v>12959</v>
      </c>
      <c r="Q196">
        <v>382785</v>
      </c>
      <c r="R196">
        <v>371378</v>
      </c>
      <c r="S196">
        <v>71378</v>
      </c>
      <c r="T196">
        <v>300000</v>
      </c>
      <c r="U196">
        <v>11407</v>
      </c>
    </row>
    <row r="197" spans="1:21">
      <c r="A197" s="113">
        <v>45882</v>
      </c>
      <c r="B197">
        <v>8</v>
      </c>
      <c r="C197" t="s">
        <v>2</v>
      </c>
      <c r="D197" t="s">
        <v>177</v>
      </c>
      <c r="E197">
        <v>1140813001</v>
      </c>
      <c r="G197">
        <v>5211</v>
      </c>
      <c r="H197">
        <v>5</v>
      </c>
      <c r="I197" t="s">
        <v>25</v>
      </c>
      <c r="J197" t="s">
        <v>177</v>
      </c>
      <c r="K197" t="s">
        <v>119</v>
      </c>
      <c r="L197" t="s">
        <v>19</v>
      </c>
      <c r="N197">
        <v>2065</v>
      </c>
      <c r="O197">
        <v>-2065</v>
      </c>
      <c r="P197">
        <v>10894</v>
      </c>
      <c r="Q197">
        <v>380720</v>
      </c>
      <c r="R197">
        <v>371378</v>
      </c>
      <c r="S197">
        <v>71378</v>
      </c>
      <c r="T197">
        <v>300000</v>
      </c>
      <c r="U197">
        <v>9342</v>
      </c>
    </row>
    <row r="198" spans="1:21">
      <c r="A198" s="113">
        <v>45882</v>
      </c>
      <c r="B198">
        <v>8</v>
      </c>
      <c r="C198" t="s">
        <v>2</v>
      </c>
      <c r="D198" t="s">
        <v>178</v>
      </c>
      <c r="E198">
        <v>1140813001</v>
      </c>
      <c r="G198">
        <v>5211</v>
      </c>
      <c r="H198">
        <v>5</v>
      </c>
      <c r="I198" t="s">
        <v>25</v>
      </c>
      <c r="J198" t="s">
        <v>178</v>
      </c>
      <c r="K198" t="s">
        <v>119</v>
      </c>
      <c r="L198" t="s">
        <v>19</v>
      </c>
      <c r="N198">
        <v>2020</v>
      </c>
      <c r="O198">
        <v>-2020</v>
      </c>
      <c r="P198">
        <v>8874</v>
      </c>
      <c r="Q198">
        <v>378700</v>
      </c>
      <c r="R198">
        <v>371378</v>
      </c>
      <c r="S198">
        <v>71378</v>
      </c>
      <c r="T198">
        <v>300000</v>
      </c>
      <c r="U198">
        <v>7322</v>
      </c>
    </row>
    <row r="199" spans="1:21">
      <c r="A199" s="113">
        <v>45882</v>
      </c>
      <c r="B199">
        <v>8</v>
      </c>
      <c r="C199" t="s">
        <v>2</v>
      </c>
      <c r="D199" t="s">
        <v>179</v>
      </c>
      <c r="E199">
        <v>1140813001</v>
      </c>
      <c r="G199">
        <v>5211</v>
      </c>
      <c r="H199">
        <v>5</v>
      </c>
      <c r="I199" t="s">
        <v>25</v>
      </c>
      <c r="J199" t="s">
        <v>179</v>
      </c>
      <c r="K199" t="s">
        <v>119</v>
      </c>
      <c r="L199" t="s">
        <v>19</v>
      </c>
      <c r="N199">
        <v>4859</v>
      </c>
      <c r="O199">
        <v>-4859</v>
      </c>
      <c r="P199">
        <v>4015</v>
      </c>
      <c r="Q199">
        <v>373841</v>
      </c>
      <c r="R199">
        <v>371378</v>
      </c>
      <c r="S199">
        <v>71378</v>
      </c>
      <c r="T199">
        <v>300000</v>
      </c>
      <c r="U199">
        <v>2463</v>
      </c>
    </row>
    <row r="200" spans="1:21">
      <c r="A200" s="113">
        <v>45882</v>
      </c>
      <c r="B200">
        <v>8</v>
      </c>
      <c r="C200" t="s">
        <v>2</v>
      </c>
      <c r="D200" t="s">
        <v>180</v>
      </c>
      <c r="E200">
        <v>1140815001</v>
      </c>
      <c r="G200">
        <v>5211</v>
      </c>
      <c r="H200">
        <v>5</v>
      </c>
      <c r="I200" t="s">
        <v>25</v>
      </c>
      <c r="J200" t="s">
        <v>180</v>
      </c>
      <c r="K200" t="s">
        <v>59</v>
      </c>
      <c r="L200" t="s">
        <v>19</v>
      </c>
      <c r="N200">
        <v>2354</v>
      </c>
      <c r="O200">
        <v>-2354</v>
      </c>
      <c r="P200">
        <v>1661</v>
      </c>
      <c r="Q200">
        <v>371487</v>
      </c>
      <c r="R200">
        <v>371378</v>
      </c>
      <c r="S200">
        <v>71378</v>
      </c>
      <c r="T200">
        <v>300000</v>
      </c>
      <c r="U200">
        <v>109</v>
      </c>
    </row>
    <row r="201" spans="1:21">
      <c r="A201" s="113">
        <v>45882</v>
      </c>
      <c r="B201">
        <v>8</v>
      </c>
      <c r="C201" t="s">
        <v>2</v>
      </c>
      <c r="D201" t="s">
        <v>181</v>
      </c>
      <c r="E201">
        <v>1140815001</v>
      </c>
      <c r="G201">
        <v>5211</v>
      </c>
      <c r="H201">
        <v>5</v>
      </c>
      <c r="I201" t="s">
        <v>25</v>
      </c>
      <c r="J201" t="s">
        <v>181</v>
      </c>
      <c r="K201" t="s">
        <v>119</v>
      </c>
      <c r="L201" t="s">
        <v>19</v>
      </c>
      <c r="N201">
        <v>160</v>
      </c>
      <c r="O201">
        <v>-160</v>
      </c>
      <c r="P201">
        <v>1501</v>
      </c>
      <c r="Q201">
        <v>371327</v>
      </c>
      <c r="R201">
        <v>371378</v>
      </c>
      <c r="S201">
        <v>71378</v>
      </c>
      <c r="T201">
        <v>300000</v>
      </c>
      <c r="U201">
        <v>-51</v>
      </c>
    </row>
    <row r="202" spans="1:21">
      <c r="A202" s="113">
        <v>45887</v>
      </c>
      <c r="B202">
        <v>8</v>
      </c>
      <c r="C202" t="s">
        <v>2</v>
      </c>
      <c r="D202" t="s">
        <v>182</v>
      </c>
      <c r="E202">
        <v>1140815001</v>
      </c>
      <c r="G202">
        <v>5211</v>
      </c>
      <c r="H202">
        <v>5</v>
      </c>
      <c r="I202" t="s">
        <v>25</v>
      </c>
      <c r="J202" t="s">
        <v>182</v>
      </c>
      <c r="K202" t="s">
        <v>22</v>
      </c>
      <c r="L202" t="s">
        <v>19</v>
      </c>
      <c r="N202">
        <v>800</v>
      </c>
      <c r="O202">
        <v>-800</v>
      </c>
      <c r="P202">
        <v>701</v>
      </c>
      <c r="Q202">
        <v>370527</v>
      </c>
      <c r="R202">
        <v>371378</v>
      </c>
      <c r="S202">
        <v>71378</v>
      </c>
      <c r="T202">
        <v>300000</v>
      </c>
      <c r="U202">
        <v>-851</v>
      </c>
    </row>
    <row r="203" spans="1:21">
      <c r="A203" s="113">
        <v>45889</v>
      </c>
      <c r="B203">
        <v>8</v>
      </c>
      <c r="C203" t="s">
        <v>0</v>
      </c>
      <c r="D203" t="s">
        <v>35</v>
      </c>
      <c r="E203" t="s">
        <v>35</v>
      </c>
      <c r="G203">
        <v>5211</v>
      </c>
      <c r="H203">
        <v>5</v>
      </c>
      <c r="I203" t="s">
        <v>25</v>
      </c>
      <c r="J203" t="s">
        <v>27</v>
      </c>
      <c r="K203" t="s">
        <v>0</v>
      </c>
      <c r="L203" t="s">
        <v>19</v>
      </c>
      <c r="M203">
        <v>71</v>
      </c>
      <c r="O203">
        <v>71</v>
      </c>
      <c r="P203">
        <v>772</v>
      </c>
      <c r="Q203">
        <v>370598</v>
      </c>
      <c r="R203">
        <v>371449</v>
      </c>
      <c r="S203">
        <v>71449</v>
      </c>
      <c r="T203">
        <v>300000</v>
      </c>
      <c r="U203">
        <v>-851</v>
      </c>
    </row>
    <row r="204" spans="1:21">
      <c r="A204" s="113">
        <v>45889</v>
      </c>
      <c r="B204">
        <v>8</v>
      </c>
      <c r="C204" t="s">
        <v>0</v>
      </c>
      <c r="D204" t="s">
        <v>35</v>
      </c>
      <c r="E204" t="s">
        <v>35</v>
      </c>
      <c r="G204">
        <v>5211</v>
      </c>
      <c r="H204">
        <v>5</v>
      </c>
      <c r="I204" t="s">
        <v>25</v>
      </c>
      <c r="J204" t="s">
        <v>27</v>
      </c>
      <c r="K204" t="s">
        <v>0</v>
      </c>
      <c r="L204" t="s">
        <v>19</v>
      </c>
      <c r="M204">
        <v>71</v>
      </c>
      <c r="O204">
        <v>71</v>
      </c>
      <c r="P204">
        <v>843</v>
      </c>
      <c r="Q204">
        <v>370669</v>
      </c>
      <c r="R204">
        <v>371520</v>
      </c>
      <c r="S204">
        <v>71520</v>
      </c>
      <c r="T204">
        <v>300000</v>
      </c>
      <c r="U204">
        <v>-851</v>
      </c>
    </row>
    <row r="205" spans="1:21">
      <c r="A205" s="113">
        <v>45894</v>
      </c>
      <c r="B205">
        <v>8</v>
      </c>
      <c r="C205" t="s">
        <v>2</v>
      </c>
      <c r="D205" t="s">
        <v>183</v>
      </c>
      <c r="G205">
        <v>4104</v>
      </c>
      <c r="H205">
        <v>4</v>
      </c>
      <c r="I205" t="s">
        <v>33</v>
      </c>
      <c r="J205" t="s">
        <v>28</v>
      </c>
      <c r="K205" t="s">
        <v>48</v>
      </c>
      <c r="L205" t="s">
        <v>19</v>
      </c>
      <c r="M205">
        <v>17900</v>
      </c>
      <c r="O205">
        <v>17900</v>
      </c>
      <c r="P205">
        <v>18743</v>
      </c>
      <c r="Q205">
        <v>388569</v>
      </c>
      <c r="R205">
        <v>371520</v>
      </c>
      <c r="S205">
        <v>71520</v>
      </c>
      <c r="T205">
        <v>300000</v>
      </c>
      <c r="U205">
        <v>17049</v>
      </c>
    </row>
    <row r="206" spans="1:21">
      <c r="A206" s="113">
        <v>45897</v>
      </c>
      <c r="B206">
        <v>8</v>
      </c>
      <c r="C206" t="s">
        <v>0</v>
      </c>
      <c r="D206" t="s">
        <v>447</v>
      </c>
      <c r="G206">
        <v>9999</v>
      </c>
      <c r="H206">
        <v>9</v>
      </c>
      <c r="I206" t="s">
        <v>448</v>
      </c>
      <c r="J206" t="s">
        <v>447</v>
      </c>
      <c r="L206" t="s">
        <v>19</v>
      </c>
      <c r="M206">
        <v>50000</v>
      </c>
      <c r="O206">
        <v>50000</v>
      </c>
      <c r="P206">
        <v>68743</v>
      </c>
      <c r="Q206">
        <v>438569</v>
      </c>
      <c r="R206">
        <v>421520</v>
      </c>
      <c r="S206">
        <v>121520</v>
      </c>
      <c r="T206">
        <v>300000</v>
      </c>
      <c r="U206">
        <v>17049</v>
      </c>
    </row>
    <row r="207" spans="1:21">
      <c r="A207" s="113">
        <v>45897</v>
      </c>
      <c r="B207">
        <v>8</v>
      </c>
      <c r="C207" t="s">
        <v>0</v>
      </c>
      <c r="D207" t="s">
        <v>184</v>
      </c>
      <c r="G207">
        <v>9999</v>
      </c>
      <c r="H207">
        <v>9</v>
      </c>
      <c r="I207" t="s">
        <v>449</v>
      </c>
      <c r="J207" t="s">
        <v>186</v>
      </c>
      <c r="K207" t="s">
        <v>119</v>
      </c>
      <c r="L207" t="s">
        <v>19</v>
      </c>
      <c r="N207">
        <v>50000</v>
      </c>
      <c r="O207">
        <v>-50000</v>
      </c>
      <c r="P207">
        <v>18743</v>
      </c>
      <c r="Q207">
        <v>388569</v>
      </c>
      <c r="R207">
        <v>371520</v>
      </c>
      <c r="S207">
        <v>71520</v>
      </c>
      <c r="T207">
        <v>300000</v>
      </c>
      <c r="U207">
        <v>17049</v>
      </c>
    </row>
    <row r="208" spans="1:21">
      <c r="A208" s="113">
        <v>45897</v>
      </c>
      <c r="B208">
        <v>8</v>
      </c>
      <c r="C208" t="s">
        <v>0</v>
      </c>
      <c r="D208" t="s">
        <v>184</v>
      </c>
      <c r="G208">
        <v>9999</v>
      </c>
      <c r="H208">
        <v>9</v>
      </c>
      <c r="I208" t="s">
        <v>449</v>
      </c>
      <c r="J208" t="s">
        <v>186</v>
      </c>
      <c r="K208" t="s">
        <v>119</v>
      </c>
      <c r="L208" t="s">
        <v>19</v>
      </c>
      <c r="N208">
        <v>30000</v>
      </c>
      <c r="O208">
        <v>-30000</v>
      </c>
      <c r="P208">
        <v>-11257</v>
      </c>
      <c r="Q208">
        <v>358569</v>
      </c>
      <c r="R208">
        <v>341520</v>
      </c>
      <c r="S208">
        <v>41520</v>
      </c>
      <c r="T208">
        <v>300000</v>
      </c>
      <c r="U208">
        <v>17049</v>
      </c>
    </row>
    <row r="209" spans="1:21">
      <c r="A209" s="113">
        <v>45901</v>
      </c>
      <c r="B209">
        <v>9</v>
      </c>
      <c r="C209" t="s">
        <v>0</v>
      </c>
      <c r="D209" t="s">
        <v>450</v>
      </c>
      <c r="E209" t="s">
        <v>451</v>
      </c>
      <c r="F209" t="s">
        <v>451</v>
      </c>
      <c r="G209">
        <v>4105</v>
      </c>
      <c r="H209">
        <v>4</v>
      </c>
      <c r="I209" t="s">
        <v>185</v>
      </c>
      <c r="J209" t="s">
        <v>186</v>
      </c>
      <c r="K209" t="s">
        <v>187</v>
      </c>
      <c r="L209" t="s">
        <v>452</v>
      </c>
      <c r="M209">
        <v>115000</v>
      </c>
      <c r="O209">
        <v>115000</v>
      </c>
      <c r="P209">
        <v>103743</v>
      </c>
      <c r="Q209">
        <v>473569</v>
      </c>
      <c r="R209">
        <v>456520</v>
      </c>
      <c r="S209">
        <v>156520</v>
      </c>
      <c r="T209">
        <v>300000</v>
      </c>
      <c r="U209">
        <v>17049</v>
      </c>
    </row>
    <row r="210" spans="1:21">
      <c r="A210" s="113">
        <v>45904</v>
      </c>
      <c r="B210">
        <v>9</v>
      </c>
      <c r="C210" t="s">
        <v>2</v>
      </c>
      <c r="D210" t="s">
        <v>188</v>
      </c>
      <c r="E210">
        <v>1140904001</v>
      </c>
      <c r="F210" t="s">
        <v>189</v>
      </c>
      <c r="G210">
        <v>4105</v>
      </c>
      <c r="H210">
        <v>4</v>
      </c>
      <c r="I210" t="s">
        <v>185</v>
      </c>
      <c r="J210" t="s">
        <v>186</v>
      </c>
      <c r="K210" t="s">
        <v>22</v>
      </c>
      <c r="L210" t="s">
        <v>452</v>
      </c>
      <c r="N210">
        <v>5476</v>
      </c>
      <c r="O210">
        <v>-5476</v>
      </c>
      <c r="P210">
        <v>98267</v>
      </c>
      <c r="Q210">
        <v>468093</v>
      </c>
      <c r="R210">
        <v>456520</v>
      </c>
      <c r="S210">
        <v>156520</v>
      </c>
      <c r="T210">
        <v>300000</v>
      </c>
      <c r="U210">
        <v>11573</v>
      </c>
    </row>
    <row r="211" spans="1:21">
      <c r="A211" s="113">
        <v>45905</v>
      </c>
      <c r="B211">
        <v>9</v>
      </c>
      <c r="C211" t="s">
        <v>2</v>
      </c>
      <c r="D211" t="s">
        <v>190</v>
      </c>
      <c r="E211">
        <v>1141028001</v>
      </c>
      <c r="G211">
        <v>5211</v>
      </c>
      <c r="H211">
        <v>5</v>
      </c>
      <c r="I211" t="s">
        <v>25</v>
      </c>
      <c r="J211" t="s">
        <v>190</v>
      </c>
      <c r="K211" t="s">
        <v>119</v>
      </c>
      <c r="L211" t="s">
        <v>19</v>
      </c>
      <c r="N211">
        <v>1320</v>
      </c>
      <c r="O211">
        <v>-1320</v>
      </c>
      <c r="P211">
        <v>96947</v>
      </c>
      <c r="Q211">
        <v>466773</v>
      </c>
      <c r="R211">
        <v>456520</v>
      </c>
      <c r="S211">
        <v>156520</v>
      </c>
      <c r="T211">
        <v>300000</v>
      </c>
      <c r="U211">
        <v>10253</v>
      </c>
    </row>
    <row r="212" spans="1:21">
      <c r="A212" s="113">
        <v>45909</v>
      </c>
      <c r="B212">
        <v>9</v>
      </c>
      <c r="C212" t="s">
        <v>2</v>
      </c>
      <c r="D212" t="s">
        <v>453</v>
      </c>
      <c r="E212">
        <v>1140910001</v>
      </c>
      <c r="G212">
        <v>5211</v>
      </c>
      <c r="H212">
        <v>5</v>
      </c>
      <c r="I212" t="s">
        <v>25</v>
      </c>
      <c r="J212" t="s">
        <v>100</v>
      </c>
      <c r="K212" t="s">
        <v>57</v>
      </c>
      <c r="L212" t="s">
        <v>19</v>
      </c>
      <c r="N212">
        <v>350</v>
      </c>
      <c r="O212">
        <v>-350</v>
      </c>
      <c r="P212">
        <v>96597</v>
      </c>
      <c r="Q212">
        <v>466423</v>
      </c>
      <c r="R212">
        <v>456520</v>
      </c>
      <c r="S212">
        <v>156520</v>
      </c>
      <c r="T212">
        <v>300000</v>
      </c>
      <c r="U212">
        <v>9903</v>
      </c>
    </row>
    <row r="213" spans="1:21">
      <c r="A213" s="113">
        <v>45909</v>
      </c>
      <c r="B213">
        <v>9</v>
      </c>
      <c r="C213" t="s">
        <v>2</v>
      </c>
      <c r="D213" t="s">
        <v>454</v>
      </c>
      <c r="E213">
        <v>1140910001</v>
      </c>
      <c r="G213">
        <v>5211</v>
      </c>
      <c r="H213">
        <v>5</v>
      </c>
      <c r="I213" t="s">
        <v>25</v>
      </c>
      <c r="J213" t="s">
        <v>100</v>
      </c>
      <c r="K213" t="s">
        <v>57</v>
      </c>
      <c r="L213" t="s">
        <v>19</v>
      </c>
      <c r="N213">
        <v>5000</v>
      </c>
      <c r="O213">
        <v>-5000</v>
      </c>
      <c r="P213">
        <v>91597</v>
      </c>
      <c r="Q213">
        <v>461423</v>
      </c>
      <c r="R213">
        <v>456520</v>
      </c>
      <c r="S213">
        <v>156520</v>
      </c>
      <c r="T213">
        <v>300000</v>
      </c>
      <c r="U213">
        <v>4903</v>
      </c>
    </row>
    <row r="214" spans="1:21">
      <c r="A214" s="113">
        <v>45911</v>
      </c>
      <c r="B214">
        <v>9</v>
      </c>
      <c r="C214" t="s">
        <v>0</v>
      </c>
      <c r="D214" t="s">
        <v>35</v>
      </c>
      <c r="E214" t="s">
        <v>35</v>
      </c>
      <c r="G214">
        <v>4109</v>
      </c>
      <c r="H214">
        <v>4</v>
      </c>
      <c r="I214" t="s">
        <v>26</v>
      </c>
      <c r="J214" t="s">
        <v>27</v>
      </c>
      <c r="K214" t="s">
        <v>0</v>
      </c>
      <c r="L214" t="s">
        <v>19</v>
      </c>
      <c r="M214">
        <v>71</v>
      </c>
      <c r="O214">
        <v>71</v>
      </c>
      <c r="P214">
        <v>91668</v>
      </c>
      <c r="Q214">
        <v>461494</v>
      </c>
      <c r="R214">
        <v>456591</v>
      </c>
      <c r="S214">
        <v>156591</v>
      </c>
      <c r="T214">
        <v>300000</v>
      </c>
      <c r="U214">
        <v>4903</v>
      </c>
    </row>
    <row r="215" spans="1:21">
      <c r="A215" s="113">
        <v>45911</v>
      </c>
      <c r="B215">
        <v>9</v>
      </c>
      <c r="C215" t="s">
        <v>0</v>
      </c>
      <c r="D215" t="s">
        <v>35</v>
      </c>
      <c r="E215" t="s">
        <v>35</v>
      </c>
      <c r="G215">
        <v>4109</v>
      </c>
      <c r="H215">
        <v>4</v>
      </c>
      <c r="I215" t="s">
        <v>26</v>
      </c>
      <c r="J215" t="s">
        <v>27</v>
      </c>
      <c r="K215" t="s">
        <v>0</v>
      </c>
      <c r="L215" t="s">
        <v>19</v>
      </c>
      <c r="M215">
        <v>71</v>
      </c>
      <c r="O215">
        <v>71</v>
      </c>
      <c r="P215">
        <v>91739</v>
      </c>
      <c r="Q215">
        <v>461565</v>
      </c>
      <c r="R215">
        <v>456662</v>
      </c>
      <c r="S215">
        <v>156662</v>
      </c>
      <c r="T215">
        <v>300000</v>
      </c>
      <c r="U215">
        <v>4903</v>
      </c>
    </row>
    <row r="216" spans="1:21">
      <c r="A216" s="113">
        <v>45911</v>
      </c>
      <c r="B216">
        <v>9</v>
      </c>
      <c r="C216" t="s">
        <v>0</v>
      </c>
      <c r="D216" t="s">
        <v>35</v>
      </c>
      <c r="E216" t="s">
        <v>35</v>
      </c>
      <c r="G216">
        <v>4109</v>
      </c>
      <c r="H216">
        <v>4</v>
      </c>
      <c r="I216" t="s">
        <v>26</v>
      </c>
      <c r="J216" t="s">
        <v>27</v>
      </c>
      <c r="K216" t="s">
        <v>0</v>
      </c>
      <c r="L216" t="s">
        <v>19</v>
      </c>
      <c r="M216">
        <v>71</v>
      </c>
      <c r="O216">
        <v>71</v>
      </c>
      <c r="P216">
        <v>91810</v>
      </c>
      <c r="Q216">
        <v>461636</v>
      </c>
      <c r="R216">
        <v>456733</v>
      </c>
      <c r="S216">
        <v>156733</v>
      </c>
      <c r="T216">
        <v>300000</v>
      </c>
      <c r="U216">
        <v>4903</v>
      </c>
    </row>
    <row r="217" spans="1:21">
      <c r="A217" s="113">
        <v>45911</v>
      </c>
      <c r="B217">
        <v>9</v>
      </c>
      <c r="C217" t="s">
        <v>0</v>
      </c>
      <c r="D217" t="s">
        <v>35</v>
      </c>
      <c r="E217" t="s">
        <v>35</v>
      </c>
      <c r="G217">
        <v>4109</v>
      </c>
      <c r="H217">
        <v>4</v>
      </c>
      <c r="I217" t="s">
        <v>26</v>
      </c>
      <c r="J217" t="s">
        <v>27</v>
      </c>
      <c r="K217" t="s">
        <v>0</v>
      </c>
      <c r="L217" t="s">
        <v>19</v>
      </c>
      <c r="M217">
        <v>70</v>
      </c>
      <c r="O217">
        <v>70</v>
      </c>
      <c r="P217">
        <v>91880</v>
      </c>
      <c r="Q217">
        <v>511706</v>
      </c>
      <c r="R217">
        <v>506803</v>
      </c>
      <c r="S217">
        <v>156803</v>
      </c>
      <c r="T217">
        <v>350000</v>
      </c>
      <c r="U217">
        <v>4903</v>
      </c>
    </row>
    <row r="218" spans="1:21">
      <c r="A218" s="113">
        <v>45911</v>
      </c>
      <c r="B218">
        <v>9</v>
      </c>
      <c r="C218" t="s">
        <v>0</v>
      </c>
      <c r="D218" t="s">
        <v>34</v>
      </c>
      <c r="G218">
        <v>9999</v>
      </c>
      <c r="H218">
        <v>9</v>
      </c>
      <c r="I218" t="s">
        <v>34</v>
      </c>
      <c r="K218" t="s">
        <v>0</v>
      </c>
      <c r="L218" t="s">
        <v>19</v>
      </c>
      <c r="N218">
        <v>50000</v>
      </c>
      <c r="O218">
        <v>-50000</v>
      </c>
      <c r="P218">
        <v>41880</v>
      </c>
      <c r="Q218">
        <v>461706</v>
      </c>
      <c r="R218">
        <v>456803</v>
      </c>
      <c r="S218">
        <v>106803</v>
      </c>
      <c r="T218">
        <v>350000</v>
      </c>
      <c r="U218">
        <v>4903</v>
      </c>
    </row>
    <row r="219" spans="1:21">
      <c r="A219" s="113">
        <v>45915</v>
      </c>
      <c r="B219">
        <v>9</v>
      </c>
      <c r="C219" t="s">
        <v>2</v>
      </c>
      <c r="D219" t="s">
        <v>33</v>
      </c>
      <c r="G219">
        <v>4104</v>
      </c>
      <c r="H219">
        <v>4</v>
      </c>
      <c r="I219" t="s">
        <v>33</v>
      </c>
      <c r="K219" t="s">
        <v>32</v>
      </c>
      <c r="L219" t="s">
        <v>19</v>
      </c>
      <c r="M219">
        <v>16200</v>
      </c>
      <c r="O219">
        <v>16200</v>
      </c>
      <c r="P219">
        <v>58080</v>
      </c>
      <c r="Q219">
        <v>477906</v>
      </c>
      <c r="R219">
        <v>456803</v>
      </c>
      <c r="S219">
        <v>106803</v>
      </c>
      <c r="T219">
        <v>350000</v>
      </c>
      <c r="U219">
        <v>21103</v>
      </c>
    </row>
    <row r="220" spans="1:21">
      <c r="A220" s="113">
        <v>45915</v>
      </c>
      <c r="B220">
        <v>9</v>
      </c>
      <c r="C220" t="s">
        <v>2</v>
      </c>
      <c r="D220" t="s">
        <v>33</v>
      </c>
      <c r="G220">
        <v>4104</v>
      </c>
      <c r="H220">
        <v>4</v>
      </c>
      <c r="I220" t="s">
        <v>33</v>
      </c>
      <c r="K220" t="s">
        <v>119</v>
      </c>
      <c r="L220" t="s">
        <v>19</v>
      </c>
      <c r="M220">
        <v>16200</v>
      </c>
      <c r="O220">
        <v>16200</v>
      </c>
      <c r="P220">
        <v>74280</v>
      </c>
      <c r="Q220">
        <v>494106</v>
      </c>
      <c r="R220">
        <v>456803</v>
      </c>
      <c r="S220">
        <v>106803</v>
      </c>
      <c r="T220">
        <v>350000</v>
      </c>
      <c r="U220">
        <v>37303</v>
      </c>
    </row>
    <row r="221" spans="1:21">
      <c r="A221" s="113">
        <v>45920</v>
      </c>
      <c r="B221">
        <v>9</v>
      </c>
      <c r="C221" t="s">
        <v>0</v>
      </c>
      <c r="D221" t="s">
        <v>35</v>
      </c>
      <c r="E221" t="s">
        <v>35</v>
      </c>
      <c r="G221">
        <v>4109</v>
      </c>
      <c r="H221">
        <v>4</v>
      </c>
      <c r="I221" t="s">
        <v>26</v>
      </c>
      <c r="J221" t="s">
        <v>27</v>
      </c>
      <c r="K221" t="s">
        <v>0</v>
      </c>
      <c r="L221" t="s">
        <v>19</v>
      </c>
      <c r="M221">
        <v>71</v>
      </c>
      <c r="O221">
        <v>71</v>
      </c>
      <c r="P221">
        <v>74351</v>
      </c>
      <c r="Q221">
        <v>494177</v>
      </c>
      <c r="R221">
        <v>456874</v>
      </c>
      <c r="S221">
        <v>106874</v>
      </c>
      <c r="T221">
        <v>350000</v>
      </c>
      <c r="U221">
        <v>37303</v>
      </c>
    </row>
    <row r="222" spans="1:21">
      <c r="A222" s="113">
        <v>45920</v>
      </c>
      <c r="B222">
        <v>9</v>
      </c>
      <c r="C222" t="s">
        <v>0</v>
      </c>
      <c r="D222" t="s">
        <v>35</v>
      </c>
      <c r="E222" t="s">
        <v>35</v>
      </c>
      <c r="G222">
        <v>4109</v>
      </c>
      <c r="H222">
        <v>4</v>
      </c>
      <c r="I222" t="s">
        <v>26</v>
      </c>
      <c r="J222" t="s">
        <v>27</v>
      </c>
      <c r="K222" t="s">
        <v>0</v>
      </c>
      <c r="L222" t="s">
        <v>19</v>
      </c>
      <c r="M222">
        <v>71</v>
      </c>
      <c r="O222">
        <v>71</v>
      </c>
      <c r="P222">
        <v>74422</v>
      </c>
      <c r="Q222">
        <v>494248</v>
      </c>
      <c r="R222">
        <v>456945</v>
      </c>
      <c r="S222">
        <v>106945</v>
      </c>
      <c r="T222">
        <v>350000</v>
      </c>
      <c r="U222">
        <v>37303</v>
      </c>
    </row>
    <row r="223" spans="1:21">
      <c r="A223" s="113">
        <v>45931</v>
      </c>
      <c r="B223">
        <v>10</v>
      </c>
      <c r="C223" t="s">
        <v>2</v>
      </c>
      <c r="D223" t="s">
        <v>191</v>
      </c>
      <c r="E223">
        <v>1141028001</v>
      </c>
      <c r="G223">
        <v>5211</v>
      </c>
      <c r="H223">
        <v>5</v>
      </c>
      <c r="I223" t="s">
        <v>25</v>
      </c>
      <c r="K223" t="s">
        <v>119</v>
      </c>
      <c r="L223" t="s">
        <v>19</v>
      </c>
      <c r="N223">
        <v>420</v>
      </c>
      <c r="O223">
        <v>-420</v>
      </c>
      <c r="P223">
        <v>74002</v>
      </c>
      <c r="Q223">
        <v>493828</v>
      </c>
      <c r="R223">
        <v>456945</v>
      </c>
      <c r="S223">
        <v>106945</v>
      </c>
      <c r="T223">
        <v>350000</v>
      </c>
      <c r="U223">
        <v>36883</v>
      </c>
    </row>
    <row r="224" spans="1:21">
      <c r="A224" s="113">
        <v>45933</v>
      </c>
      <c r="B224">
        <v>10</v>
      </c>
      <c r="C224" t="s">
        <v>2</v>
      </c>
      <c r="D224" t="s">
        <v>192</v>
      </c>
      <c r="E224">
        <v>1141028001</v>
      </c>
      <c r="G224">
        <v>5211</v>
      </c>
      <c r="H224">
        <v>5</v>
      </c>
      <c r="I224" t="s">
        <v>25</v>
      </c>
      <c r="J224" t="s">
        <v>192</v>
      </c>
      <c r="K224" t="s">
        <v>22</v>
      </c>
      <c r="L224" t="s">
        <v>19</v>
      </c>
      <c r="N224">
        <v>480</v>
      </c>
      <c r="O224">
        <v>-480</v>
      </c>
      <c r="P224">
        <v>73522</v>
      </c>
      <c r="Q224">
        <v>493348</v>
      </c>
      <c r="R224">
        <v>456945</v>
      </c>
      <c r="S224">
        <v>106945</v>
      </c>
      <c r="T224">
        <v>350000</v>
      </c>
      <c r="U224">
        <v>36403</v>
      </c>
    </row>
    <row r="225" spans="1:25">
      <c r="A225" s="113">
        <v>45936</v>
      </c>
      <c r="B225">
        <v>10</v>
      </c>
      <c r="C225" t="s">
        <v>2</v>
      </c>
      <c r="D225" t="s">
        <v>122</v>
      </c>
      <c r="E225">
        <v>1141006001</v>
      </c>
      <c r="G225">
        <v>5211</v>
      </c>
      <c r="H225">
        <v>5</v>
      </c>
      <c r="I225" t="s">
        <v>25</v>
      </c>
      <c r="J225" t="s">
        <v>455</v>
      </c>
      <c r="K225" t="s">
        <v>22</v>
      </c>
      <c r="L225" t="s">
        <v>19</v>
      </c>
      <c r="N225">
        <v>12500</v>
      </c>
      <c r="O225">
        <v>-12500</v>
      </c>
      <c r="P225">
        <v>61022</v>
      </c>
      <c r="Q225">
        <v>480848</v>
      </c>
      <c r="R225">
        <v>456945</v>
      </c>
      <c r="S225">
        <v>106945</v>
      </c>
      <c r="T225">
        <v>350000</v>
      </c>
      <c r="U225">
        <v>23903</v>
      </c>
    </row>
    <row r="226" spans="1:25">
      <c r="A226" s="113">
        <v>45936</v>
      </c>
      <c r="B226">
        <v>10</v>
      </c>
      <c r="C226" t="s">
        <v>2</v>
      </c>
      <c r="D226" t="s">
        <v>193</v>
      </c>
      <c r="E226">
        <v>1141028001</v>
      </c>
      <c r="G226">
        <v>5211</v>
      </c>
      <c r="H226">
        <v>5</v>
      </c>
      <c r="I226" t="s">
        <v>25</v>
      </c>
      <c r="J226" t="s">
        <v>193</v>
      </c>
      <c r="K226" t="s">
        <v>22</v>
      </c>
      <c r="L226" t="s">
        <v>19</v>
      </c>
      <c r="N226">
        <v>600</v>
      </c>
      <c r="O226">
        <v>-600</v>
      </c>
      <c r="P226">
        <v>60422</v>
      </c>
      <c r="Q226">
        <v>480248</v>
      </c>
      <c r="R226">
        <v>456945</v>
      </c>
      <c r="S226">
        <v>106945</v>
      </c>
      <c r="T226">
        <v>350000</v>
      </c>
      <c r="U226">
        <v>23303</v>
      </c>
    </row>
    <row r="227" spans="1:25">
      <c r="A227" s="113">
        <v>45936</v>
      </c>
      <c r="B227">
        <v>10</v>
      </c>
      <c r="C227" t="s">
        <v>2</v>
      </c>
      <c r="D227" t="s">
        <v>194</v>
      </c>
      <c r="E227">
        <v>1141028001</v>
      </c>
      <c r="G227">
        <v>5211</v>
      </c>
      <c r="H227">
        <v>5</v>
      </c>
      <c r="I227" t="s">
        <v>25</v>
      </c>
      <c r="J227" t="s">
        <v>194</v>
      </c>
      <c r="K227" t="s">
        <v>22</v>
      </c>
      <c r="L227" t="s">
        <v>19</v>
      </c>
      <c r="N227">
        <v>1600</v>
      </c>
      <c r="O227">
        <v>-1600</v>
      </c>
      <c r="P227">
        <v>58822</v>
      </c>
      <c r="Q227">
        <v>478648</v>
      </c>
      <c r="R227">
        <v>456945</v>
      </c>
      <c r="S227">
        <v>106945</v>
      </c>
      <c r="T227">
        <v>350000</v>
      </c>
      <c r="U227">
        <v>21703</v>
      </c>
    </row>
    <row r="228" spans="1:25">
      <c r="A228" s="113">
        <v>45941</v>
      </c>
      <c r="B228">
        <v>10</v>
      </c>
      <c r="C228" t="s">
        <v>0</v>
      </c>
      <c r="D228" t="s">
        <v>35</v>
      </c>
      <c r="E228" t="s">
        <v>35</v>
      </c>
      <c r="G228">
        <v>4109</v>
      </c>
      <c r="H228">
        <v>4</v>
      </c>
      <c r="I228" t="s">
        <v>26</v>
      </c>
      <c r="J228" t="s">
        <v>27</v>
      </c>
      <c r="K228" t="s">
        <v>0</v>
      </c>
      <c r="L228" t="s">
        <v>19</v>
      </c>
      <c r="M228">
        <v>71</v>
      </c>
      <c r="O228">
        <v>71</v>
      </c>
      <c r="P228">
        <v>58893</v>
      </c>
      <c r="Q228">
        <v>478719</v>
      </c>
      <c r="R228">
        <v>457016</v>
      </c>
      <c r="S228">
        <v>107016</v>
      </c>
      <c r="T228">
        <v>350000</v>
      </c>
      <c r="U228">
        <v>21703</v>
      </c>
    </row>
    <row r="229" spans="1:25">
      <c r="A229" s="113">
        <v>45941</v>
      </c>
      <c r="B229">
        <v>10</v>
      </c>
      <c r="C229" t="s">
        <v>0</v>
      </c>
      <c r="D229" t="s">
        <v>35</v>
      </c>
      <c r="E229" t="s">
        <v>35</v>
      </c>
      <c r="G229">
        <v>4109</v>
      </c>
      <c r="H229">
        <v>4</v>
      </c>
      <c r="I229" t="s">
        <v>26</v>
      </c>
      <c r="J229" t="s">
        <v>27</v>
      </c>
      <c r="K229" t="s">
        <v>0</v>
      </c>
      <c r="L229" t="s">
        <v>19</v>
      </c>
      <c r="M229">
        <v>71</v>
      </c>
      <c r="O229">
        <v>71</v>
      </c>
      <c r="P229">
        <v>58964</v>
      </c>
      <c r="Q229">
        <v>478790</v>
      </c>
      <c r="R229">
        <v>457087</v>
      </c>
      <c r="S229">
        <v>107087</v>
      </c>
      <c r="T229">
        <v>350000</v>
      </c>
      <c r="U229">
        <v>21703</v>
      </c>
    </row>
    <row r="230" spans="1:25">
      <c r="A230" s="113">
        <v>45941</v>
      </c>
      <c r="B230">
        <v>10</v>
      </c>
      <c r="C230" t="s">
        <v>0</v>
      </c>
      <c r="D230" t="s">
        <v>35</v>
      </c>
      <c r="E230" t="s">
        <v>35</v>
      </c>
      <c r="G230">
        <v>4109</v>
      </c>
      <c r="H230">
        <v>4</v>
      </c>
      <c r="I230" t="s">
        <v>26</v>
      </c>
      <c r="J230" t="s">
        <v>27</v>
      </c>
      <c r="K230" t="s">
        <v>0</v>
      </c>
      <c r="L230" t="s">
        <v>19</v>
      </c>
      <c r="M230">
        <v>71</v>
      </c>
      <c r="O230">
        <v>71</v>
      </c>
      <c r="P230">
        <v>59035</v>
      </c>
      <c r="Q230">
        <v>478861</v>
      </c>
      <c r="R230">
        <v>457158</v>
      </c>
      <c r="S230">
        <v>107158</v>
      </c>
      <c r="T230">
        <v>350000</v>
      </c>
      <c r="U230">
        <v>21703</v>
      </c>
      <c r="X230">
        <v>54</v>
      </c>
    </row>
    <row r="231" spans="1:25">
      <c r="A231" s="113">
        <v>45941</v>
      </c>
      <c r="B231">
        <v>10</v>
      </c>
      <c r="C231" t="s">
        <v>0</v>
      </c>
      <c r="D231" t="s">
        <v>35</v>
      </c>
      <c r="E231" t="s">
        <v>35</v>
      </c>
      <c r="G231">
        <v>4109</v>
      </c>
      <c r="H231">
        <v>4</v>
      </c>
      <c r="I231" t="s">
        <v>26</v>
      </c>
      <c r="J231" t="s">
        <v>27</v>
      </c>
      <c r="K231" t="s">
        <v>0</v>
      </c>
      <c r="L231" t="s">
        <v>19</v>
      </c>
      <c r="M231">
        <v>71</v>
      </c>
      <c r="O231">
        <v>71</v>
      </c>
      <c r="P231">
        <v>59106</v>
      </c>
      <c r="Q231">
        <v>478932</v>
      </c>
      <c r="R231">
        <v>457229</v>
      </c>
      <c r="S231">
        <v>107229</v>
      </c>
      <c r="T231">
        <v>350000</v>
      </c>
      <c r="U231">
        <v>21703</v>
      </c>
      <c r="X231">
        <v>125</v>
      </c>
    </row>
    <row r="232" spans="1:25">
      <c r="A232" s="113">
        <v>45941</v>
      </c>
      <c r="B232">
        <v>10</v>
      </c>
      <c r="C232" t="s">
        <v>0</v>
      </c>
      <c r="D232" t="s">
        <v>35</v>
      </c>
      <c r="E232" t="s">
        <v>35</v>
      </c>
      <c r="G232">
        <v>4109</v>
      </c>
      <c r="H232">
        <v>4</v>
      </c>
      <c r="I232" t="s">
        <v>26</v>
      </c>
      <c r="J232" t="s">
        <v>27</v>
      </c>
      <c r="K232" t="s">
        <v>0</v>
      </c>
      <c r="L232" t="s">
        <v>19</v>
      </c>
      <c r="M232">
        <v>70</v>
      </c>
      <c r="O232">
        <v>70</v>
      </c>
      <c r="P232">
        <v>59176</v>
      </c>
      <c r="Q232">
        <v>479002</v>
      </c>
      <c r="R232">
        <v>457299</v>
      </c>
      <c r="S232">
        <v>107299</v>
      </c>
      <c r="T232">
        <v>350000</v>
      </c>
      <c r="U232">
        <v>21703</v>
      </c>
      <c r="X232">
        <v>3784</v>
      </c>
    </row>
    <row r="233" spans="1:25">
      <c r="A233" s="113">
        <v>45950</v>
      </c>
      <c r="B233">
        <v>10</v>
      </c>
      <c r="C233" t="s">
        <v>2</v>
      </c>
      <c r="D233" t="s">
        <v>195</v>
      </c>
      <c r="E233" t="s">
        <v>196</v>
      </c>
      <c r="G233">
        <v>5211</v>
      </c>
      <c r="H233">
        <v>5</v>
      </c>
      <c r="I233" t="s">
        <v>25</v>
      </c>
      <c r="K233" t="s">
        <v>22</v>
      </c>
      <c r="L233" t="s">
        <v>19</v>
      </c>
      <c r="M233">
        <v>600</v>
      </c>
      <c r="O233">
        <v>600</v>
      </c>
      <c r="P233">
        <v>59776</v>
      </c>
      <c r="Q233">
        <v>479602</v>
      </c>
      <c r="R233">
        <v>457299</v>
      </c>
      <c r="S233">
        <v>107299</v>
      </c>
      <c r="T233">
        <v>350000</v>
      </c>
      <c r="U233">
        <v>22303</v>
      </c>
      <c r="X233">
        <v>299</v>
      </c>
    </row>
    <row r="234" spans="1:25">
      <c r="A234" s="113">
        <v>45950</v>
      </c>
      <c r="B234">
        <v>10</v>
      </c>
      <c r="C234" t="s">
        <v>2</v>
      </c>
      <c r="D234" t="s">
        <v>197</v>
      </c>
      <c r="E234">
        <v>1141020001</v>
      </c>
      <c r="G234">
        <v>5211</v>
      </c>
      <c r="H234">
        <v>5</v>
      </c>
      <c r="I234" t="s">
        <v>25</v>
      </c>
      <c r="K234" t="s">
        <v>168</v>
      </c>
      <c r="L234" t="s">
        <v>19</v>
      </c>
      <c r="N234">
        <v>2000</v>
      </c>
      <c r="O234">
        <v>-2000</v>
      </c>
      <c r="P234">
        <v>57776</v>
      </c>
      <c r="Q234">
        <v>477602</v>
      </c>
      <c r="R234">
        <v>457299</v>
      </c>
      <c r="S234">
        <v>107299</v>
      </c>
      <c r="T234">
        <v>350000</v>
      </c>
      <c r="U234">
        <v>20303</v>
      </c>
      <c r="X234">
        <v>310</v>
      </c>
    </row>
    <row r="235" spans="1:25">
      <c r="A235" s="113">
        <v>45950</v>
      </c>
      <c r="B235">
        <v>10</v>
      </c>
      <c r="C235" t="s">
        <v>0</v>
      </c>
      <c r="D235" t="s">
        <v>35</v>
      </c>
      <c r="E235" t="s">
        <v>35</v>
      </c>
      <c r="G235">
        <v>4109</v>
      </c>
      <c r="H235">
        <v>4</v>
      </c>
      <c r="I235" t="s">
        <v>26</v>
      </c>
      <c r="J235" t="s">
        <v>27</v>
      </c>
      <c r="K235" t="s">
        <v>0</v>
      </c>
      <c r="L235" t="s">
        <v>19</v>
      </c>
      <c r="M235">
        <v>71</v>
      </c>
      <c r="O235">
        <v>71</v>
      </c>
      <c r="P235">
        <v>57847</v>
      </c>
      <c r="Q235">
        <v>477673</v>
      </c>
      <c r="R235">
        <v>457370</v>
      </c>
      <c r="S235">
        <v>107370</v>
      </c>
      <c r="T235">
        <v>350000</v>
      </c>
      <c r="U235">
        <v>20303</v>
      </c>
      <c r="X235">
        <v>70</v>
      </c>
    </row>
    <row r="236" spans="1:25">
      <c r="A236" s="113">
        <v>45950</v>
      </c>
      <c r="B236">
        <v>10</v>
      </c>
      <c r="C236" t="s">
        <v>0</v>
      </c>
      <c r="D236" t="s">
        <v>35</v>
      </c>
      <c r="E236" t="s">
        <v>35</v>
      </c>
      <c r="G236">
        <v>4109</v>
      </c>
      <c r="H236">
        <v>4</v>
      </c>
      <c r="I236" t="s">
        <v>26</v>
      </c>
      <c r="J236" t="s">
        <v>27</v>
      </c>
      <c r="K236" t="s">
        <v>0</v>
      </c>
      <c r="L236" t="s">
        <v>19</v>
      </c>
      <c r="M236">
        <v>71</v>
      </c>
      <c r="O236">
        <v>71</v>
      </c>
      <c r="P236">
        <v>57918</v>
      </c>
      <c r="Q236">
        <v>477744</v>
      </c>
      <c r="R236">
        <v>457441</v>
      </c>
      <c r="S236">
        <v>107441</v>
      </c>
      <c r="T236">
        <v>350000</v>
      </c>
      <c r="U236">
        <v>20303</v>
      </c>
      <c r="X236">
        <v>280</v>
      </c>
      <c r="Y236">
        <v>4922</v>
      </c>
    </row>
    <row r="237" spans="1:25">
      <c r="A237" s="113">
        <v>45963</v>
      </c>
      <c r="B237">
        <v>11</v>
      </c>
      <c r="C237" t="s">
        <v>0</v>
      </c>
      <c r="D237" t="s">
        <v>184</v>
      </c>
      <c r="G237">
        <v>9999</v>
      </c>
      <c r="H237">
        <v>9</v>
      </c>
      <c r="I237" t="s">
        <v>449</v>
      </c>
      <c r="L237" t="s">
        <v>19</v>
      </c>
      <c r="N237">
        <v>20000</v>
      </c>
      <c r="O237">
        <v>-20000</v>
      </c>
      <c r="P237">
        <v>37918</v>
      </c>
      <c r="Q237">
        <v>457744</v>
      </c>
      <c r="R237">
        <v>437441</v>
      </c>
      <c r="S237">
        <v>87441</v>
      </c>
      <c r="T237">
        <v>350000</v>
      </c>
      <c r="U237">
        <v>20303</v>
      </c>
      <c r="X237">
        <v>5520</v>
      </c>
    </row>
    <row r="238" spans="1:25">
      <c r="A238" s="113">
        <v>45963</v>
      </c>
      <c r="B238">
        <v>11</v>
      </c>
      <c r="C238" t="s">
        <v>2</v>
      </c>
      <c r="D238" t="s">
        <v>184</v>
      </c>
      <c r="G238">
        <v>9999</v>
      </c>
      <c r="H238">
        <v>9</v>
      </c>
      <c r="I238" t="s">
        <v>108</v>
      </c>
      <c r="K238" t="s">
        <v>22</v>
      </c>
      <c r="L238" t="s">
        <v>19</v>
      </c>
      <c r="M238">
        <v>20000</v>
      </c>
      <c r="O238">
        <v>20000</v>
      </c>
      <c r="P238">
        <v>57918</v>
      </c>
      <c r="Q238">
        <v>477744</v>
      </c>
      <c r="R238">
        <v>437441</v>
      </c>
      <c r="S238">
        <v>87441</v>
      </c>
      <c r="T238">
        <v>350000</v>
      </c>
      <c r="U238">
        <v>40303</v>
      </c>
      <c r="X238">
        <v>3424</v>
      </c>
      <c r="Y238">
        <v>8944</v>
      </c>
    </row>
    <row r="239" spans="1:25">
      <c r="A239" s="113">
        <v>45964</v>
      </c>
      <c r="B239">
        <v>11</v>
      </c>
      <c r="C239" t="s">
        <v>2</v>
      </c>
      <c r="D239" t="s">
        <v>198</v>
      </c>
      <c r="E239">
        <v>1141103001</v>
      </c>
      <c r="G239">
        <v>5107</v>
      </c>
      <c r="H239">
        <v>5</v>
      </c>
      <c r="I239" t="s">
        <v>142</v>
      </c>
      <c r="J239" t="s">
        <v>143</v>
      </c>
      <c r="K239" t="s">
        <v>401</v>
      </c>
      <c r="L239" t="s">
        <v>19</v>
      </c>
      <c r="N239">
        <v>6000</v>
      </c>
      <c r="O239">
        <v>-6000</v>
      </c>
      <c r="P239">
        <v>51918</v>
      </c>
      <c r="Q239">
        <v>471744</v>
      </c>
      <c r="R239">
        <v>437441</v>
      </c>
      <c r="S239">
        <v>87441</v>
      </c>
      <c r="T239">
        <v>350000</v>
      </c>
      <c r="U239">
        <v>34303</v>
      </c>
      <c r="Y239">
        <v>13866</v>
      </c>
    </row>
    <row r="240" spans="1:25">
      <c r="A240" s="113">
        <v>45964</v>
      </c>
      <c r="B240">
        <v>11</v>
      </c>
      <c r="C240" t="s">
        <v>2</v>
      </c>
      <c r="D240" t="s">
        <v>199</v>
      </c>
      <c r="E240">
        <v>1141103001</v>
      </c>
      <c r="G240">
        <v>5107</v>
      </c>
      <c r="H240">
        <v>5</v>
      </c>
      <c r="I240" t="s">
        <v>142</v>
      </c>
      <c r="J240" t="s">
        <v>143</v>
      </c>
      <c r="K240" t="s">
        <v>140</v>
      </c>
      <c r="L240" t="s">
        <v>19</v>
      </c>
      <c r="N240">
        <v>12000</v>
      </c>
      <c r="O240">
        <v>-12000</v>
      </c>
      <c r="P240">
        <v>39918</v>
      </c>
      <c r="Q240">
        <v>459744</v>
      </c>
      <c r="R240">
        <v>437441</v>
      </c>
      <c r="S240">
        <v>87441</v>
      </c>
      <c r="T240">
        <v>350000</v>
      </c>
      <c r="U240">
        <v>22303</v>
      </c>
    </row>
    <row r="241" spans="1:21">
      <c r="A241" s="113">
        <v>45964</v>
      </c>
      <c r="B241">
        <v>11</v>
      </c>
      <c r="C241" t="s">
        <v>2</v>
      </c>
      <c r="D241" t="s">
        <v>200</v>
      </c>
      <c r="E241">
        <v>1141103001</v>
      </c>
      <c r="G241">
        <v>5211</v>
      </c>
      <c r="H241">
        <v>5</v>
      </c>
      <c r="I241" t="s">
        <v>25</v>
      </c>
      <c r="J241" t="s">
        <v>143</v>
      </c>
      <c r="K241" t="s">
        <v>218</v>
      </c>
      <c r="L241" t="s">
        <v>19</v>
      </c>
      <c r="N241">
        <v>3000</v>
      </c>
      <c r="O241">
        <v>-3000</v>
      </c>
      <c r="P241">
        <v>36918</v>
      </c>
      <c r="Q241">
        <v>456744</v>
      </c>
      <c r="R241">
        <v>437441</v>
      </c>
      <c r="S241">
        <v>87441</v>
      </c>
      <c r="T241">
        <v>350000</v>
      </c>
      <c r="U241">
        <v>19303</v>
      </c>
    </row>
    <row r="242" spans="1:21">
      <c r="A242" s="113">
        <v>45964</v>
      </c>
      <c r="B242">
        <v>11</v>
      </c>
      <c r="C242" t="s">
        <v>2</v>
      </c>
      <c r="D242" t="s">
        <v>201</v>
      </c>
      <c r="E242">
        <v>1141103001</v>
      </c>
      <c r="G242">
        <v>5107</v>
      </c>
      <c r="H242">
        <v>5</v>
      </c>
      <c r="I242" t="s">
        <v>142</v>
      </c>
      <c r="J242" t="s">
        <v>143</v>
      </c>
      <c r="K242" t="s">
        <v>22</v>
      </c>
      <c r="L242" t="s">
        <v>19</v>
      </c>
      <c r="N242">
        <v>3000</v>
      </c>
      <c r="O242">
        <v>-3000</v>
      </c>
      <c r="P242">
        <v>33918</v>
      </c>
      <c r="Q242">
        <v>453744</v>
      </c>
      <c r="R242">
        <v>437441</v>
      </c>
      <c r="S242">
        <v>87441</v>
      </c>
      <c r="T242">
        <v>350000</v>
      </c>
      <c r="U242">
        <v>16303</v>
      </c>
    </row>
    <row r="243" spans="1:21">
      <c r="A243" s="113">
        <v>45964</v>
      </c>
      <c r="B243">
        <v>11</v>
      </c>
      <c r="C243" t="s">
        <v>2</v>
      </c>
      <c r="D243" t="s">
        <v>456</v>
      </c>
      <c r="G243">
        <v>5211</v>
      </c>
      <c r="H243">
        <v>5</v>
      </c>
      <c r="I243" t="s">
        <v>25</v>
      </c>
      <c r="J243" t="s">
        <v>456</v>
      </c>
      <c r="K243" t="s">
        <v>22</v>
      </c>
      <c r="L243" t="s">
        <v>19</v>
      </c>
      <c r="M243">
        <v>400</v>
      </c>
      <c r="O243">
        <v>400</v>
      </c>
      <c r="P243">
        <v>34318</v>
      </c>
      <c r="Q243">
        <v>454144</v>
      </c>
      <c r="R243">
        <v>437441</v>
      </c>
      <c r="S243">
        <v>87441</v>
      </c>
      <c r="T243">
        <v>350000</v>
      </c>
      <c r="U243">
        <v>16703</v>
      </c>
    </row>
    <row r="244" spans="1:21">
      <c r="A244" s="113">
        <v>45971</v>
      </c>
      <c r="B244">
        <v>11</v>
      </c>
      <c r="C244" t="s">
        <v>2</v>
      </c>
      <c r="D244" t="s">
        <v>456</v>
      </c>
      <c r="G244">
        <v>5211</v>
      </c>
      <c r="H244">
        <v>5</v>
      </c>
      <c r="I244" t="s">
        <v>25</v>
      </c>
      <c r="J244" t="s">
        <v>456</v>
      </c>
      <c r="K244" t="s">
        <v>22</v>
      </c>
      <c r="L244" t="s">
        <v>19</v>
      </c>
      <c r="M244">
        <v>400</v>
      </c>
      <c r="O244">
        <v>400</v>
      </c>
      <c r="P244">
        <v>34718</v>
      </c>
      <c r="Q244">
        <v>454544</v>
      </c>
      <c r="R244">
        <v>437441</v>
      </c>
      <c r="S244">
        <v>87441</v>
      </c>
      <c r="T244">
        <v>350000</v>
      </c>
      <c r="U244">
        <v>17103</v>
      </c>
    </row>
    <row r="245" spans="1:21">
      <c r="A245" s="113">
        <v>45972</v>
      </c>
      <c r="B245">
        <v>11</v>
      </c>
      <c r="C245" t="s">
        <v>0</v>
      </c>
      <c r="D245" t="s">
        <v>35</v>
      </c>
      <c r="E245" t="s">
        <v>35</v>
      </c>
      <c r="G245">
        <v>4109</v>
      </c>
      <c r="H245">
        <v>4</v>
      </c>
      <c r="I245" t="s">
        <v>26</v>
      </c>
      <c r="J245" t="s">
        <v>27</v>
      </c>
      <c r="K245" t="s">
        <v>0</v>
      </c>
      <c r="L245" t="s">
        <v>19</v>
      </c>
      <c r="M245">
        <v>71</v>
      </c>
      <c r="O245">
        <v>71</v>
      </c>
      <c r="P245">
        <v>34789</v>
      </c>
      <c r="Q245">
        <v>454615</v>
      </c>
      <c r="R245">
        <v>437512</v>
      </c>
      <c r="S245">
        <v>87512</v>
      </c>
      <c r="T245">
        <v>350000</v>
      </c>
      <c r="U245">
        <v>17103</v>
      </c>
    </row>
    <row r="246" spans="1:21">
      <c r="A246" s="113">
        <v>45972</v>
      </c>
      <c r="B246">
        <v>11</v>
      </c>
      <c r="C246" t="s">
        <v>0</v>
      </c>
      <c r="D246" t="s">
        <v>35</v>
      </c>
      <c r="E246" t="s">
        <v>35</v>
      </c>
      <c r="G246">
        <v>4109</v>
      </c>
      <c r="H246">
        <v>4</v>
      </c>
      <c r="I246" t="s">
        <v>26</v>
      </c>
      <c r="J246" t="s">
        <v>27</v>
      </c>
      <c r="K246" t="s">
        <v>0</v>
      </c>
      <c r="L246" t="s">
        <v>19</v>
      </c>
      <c r="M246">
        <v>71</v>
      </c>
      <c r="O246">
        <v>71</v>
      </c>
      <c r="P246">
        <v>34860</v>
      </c>
      <c r="Q246">
        <v>454686</v>
      </c>
      <c r="R246">
        <v>437583</v>
      </c>
      <c r="S246">
        <v>87583</v>
      </c>
      <c r="T246">
        <v>350000</v>
      </c>
      <c r="U246">
        <v>17103</v>
      </c>
    </row>
    <row r="247" spans="1:21">
      <c r="A247" s="113">
        <v>45972</v>
      </c>
      <c r="B247">
        <v>11</v>
      </c>
      <c r="C247" t="s">
        <v>0</v>
      </c>
      <c r="D247" t="s">
        <v>35</v>
      </c>
      <c r="E247" t="s">
        <v>35</v>
      </c>
      <c r="G247">
        <v>4109</v>
      </c>
      <c r="H247">
        <v>4</v>
      </c>
      <c r="I247" t="s">
        <v>26</v>
      </c>
      <c r="J247" t="s">
        <v>27</v>
      </c>
      <c r="K247" t="s">
        <v>0</v>
      </c>
      <c r="L247" t="s">
        <v>19</v>
      </c>
      <c r="M247">
        <v>70</v>
      </c>
      <c r="O247">
        <v>70</v>
      </c>
      <c r="P247">
        <v>34930</v>
      </c>
      <c r="Q247">
        <v>454756</v>
      </c>
      <c r="R247">
        <v>437653</v>
      </c>
      <c r="S247">
        <v>87653</v>
      </c>
      <c r="T247">
        <v>350000</v>
      </c>
      <c r="U247">
        <v>17103</v>
      </c>
    </row>
    <row r="248" spans="1:21">
      <c r="A248" s="113">
        <v>45972</v>
      </c>
      <c r="B248">
        <v>11</v>
      </c>
      <c r="C248" t="s">
        <v>0</v>
      </c>
      <c r="D248" t="s">
        <v>35</v>
      </c>
      <c r="E248" t="s">
        <v>35</v>
      </c>
      <c r="G248">
        <v>4109</v>
      </c>
      <c r="H248">
        <v>4</v>
      </c>
      <c r="I248" t="s">
        <v>26</v>
      </c>
      <c r="J248" t="s">
        <v>27</v>
      </c>
      <c r="K248" t="s">
        <v>0</v>
      </c>
      <c r="L248" t="s">
        <v>19</v>
      </c>
      <c r="M248">
        <v>71</v>
      </c>
      <c r="O248">
        <v>71</v>
      </c>
      <c r="P248">
        <v>35001</v>
      </c>
      <c r="Q248">
        <v>454827</v>
      </c>
      <c r="R248">
        <v>437724</v>
      </c>
      <c r="S248">
        <v>87724</v>
      </c>
      <c r="T248">
        <v>350000</v>
      </c>
      <c r="U248">
        <v>17103</v>
      </c>
    </row>
    <row r="249" spans="1:21">
      <c r="A249" s="113">
        <v>45972</v>
      </c>
      <c r="B249">
        <v>11</v>
      </c>
      <c r="C249" t="s">
        <v>0</v>
      </c>
      <c r="D249" t="s">
        <v>35</v>
      </c>
      <c r="E249" t="s">
        <v>35</v>
      </c>
      <c r="G249">
        <v>4109</v>
      </c>
      <c r="H249">
        <v>4</v>
      </c>
      <c r="I249" t="s">
        <v>26</v>
      </c>
      <c r="J249" t="s">
        <v>27</v>
      </c>
      <c r="K249" t="s">
        <v>0</v>
      </c>
      <c r="L249" t="s">
        <v>19</v>
      </c>
      <c r="M249">
        <v>71</v>
      </c>
      <c r="O249">
        <v>71</v>
      </c>
      <c r="P249">
        <v>35072</v>
      </c>
      <c r="Q249">
        <v>454898</v>
      </c>
      <c r="R249">
        <v>437795</v>
      </c>
      <c r="S249">
        <v>87795</v>
      </c>
      <c r="T249">
        <v>350000</v>
      </c>
      <c r="U249">
        <v>17103</v>
      </c>
    </row>
    <row r="250" spans="1:21">
      <c r="A250" s="113">
        <v>45979</v>
      </c>
      <c r="B250">
        <v>11</v>
      </c>
      <c r="C250" t="s">
        <v>0</v>
      </c>
      <c r="D250" t="s">
        <v>457</v>
      </c>
      <c r="E250" t="s">
        <v>458</v>
      </c>
      <c r="F250" t="s">
        <v>458</v>
      </c>
      <c r="G250">
        <v>5211</v>
      </c>
      <c r="H250">
        <v>5</v>
      </c>
      <c r="I250" t="s">
        <v>25</v>
      </c>
      <c r="J250" t="s">
        <v>439</v>
      </c>
      <c r="K250" t="s">
        <v>159</v>
      </c>
      <c r="L250" t="s">
        <v>19</v>
      </c>
      <c r="M250">
        <v>10400</v>
      </c>
      <c r="O250">
        <v>10400</v>
      </c>
      <c r="P250">
        <v>45472</v>
      </c>
      <c r="Q250">
        <v>465298</v>
      </c>
      <c r="R250">
        <v>448195</v>
      </c>
      <c r="S250">
        <v>98195</v>
      </c>
      <c r="T250">
        <v>350000</v>
      </c>
      <c r="U250">
        <v>17103</v>
      </c>
    </row>
    <row r="251" spans="1:21">
      <c r="A251" s="113">
        <v>45981</v>
      </c>
      <c r="B251">
        <v>11</v>
      </c>
      <c r="C251" t="s">
        <v>0</v>
      </c>
      <c r="D251" t="s">
        <v>35</v>
      </c>
      <c r="E251" t="s">
        <v>35</v>
      </c>
      <c r="G251">
        <v>4109</v>
      </c>
      <c r="H251">
        <v>4</v>
      </c>
      <c r="I251" t="s">
        <v>26</v>
      </c>
      <c r="J251" t="s">
        <v>27</v>
      </c>
      <c r="K251" t="s">
        <v>0</v>
      </c>
      <c r="L251" t="s">
        <v>19</v>
      </c>
      <c r="M251">
        <v>71</v>
      </c>
      <c r="O251">
        <v>71</v>
      </c>
      <c r="P251">
        <v>45543</v>
      </c>
      <c r="Q251">
        <v>465369</v>
      </c>
      <c r="R251">
        <v>448266</v>
      </c>
      <c r="S251">
        <v>98266</v>
      </c>
      <c r="T251">
        <v>350000</v>
      </c>
      <c r="U251">
        <v>17103</v>
      </c>
    </row>
    <row r="252" spans="1:21">
      <c r="A252" s="113">
        <v>45981</v>
      </c>
      <c r="B252">
        <v>11</v>
      </c>
      <c r="C252" t="s">
        <v>0</v>
      </c>
      <c r="D252" t="s">
        <v>35</v>
      </c>
      <c r="E252" t="s">
        <v>35</v>
      </c>
      <c r="G252">
        <v>4109</v>
      </c>
      <c r="H252">
        <v>4</v>
      </c>
      <c r="I252" t="s">
        <v>26</v>
      </c>
      <c r="J252" t="s">
        <v>27</v>
      </c>
      <c r="K252" t="s">
        <v>0</v>
      </c>
      <c r="L252" t="s">
        <v>19</v>
      </c>
      <c r="M252">
        <v>71</v>
      </c>
      <c r="O252">
        <v>71</v>
      </c>
      <c r="P252">
        <v>45614</v>
      </c>
      <c r="Q252">
        <v>465440</v>
      </c>
      <c r="R252">
        <v>448337</v>
      </c>
      <c r="S252">
        <v>98337</v>
      </c>
      <c r="T252">
        <v>350000</v>
      </c>
      <c r="U252">
        <v>17103</v>
      </c>
    </row>
    <row r="253" spans="1:21">
      <c r="A253" s="113">
        <v>45985</v>
      </c>
      <c r="B253">
        <v>11</v>
      </c>
      <c r="C253" t="s">
        <v>2</v>
      </c>
      <c r="D253" t="s">
        <v>456</v>
      </c>
      <c r="G253">
        <v>5211</v>
      </c>
      <c r="H253">
        <v>5</v>
      </c>
      <c r="I253" t="s">
        <v>25</v>
      </c>
      <c r="J253" t="s">
        <v>456</v>
      </c>
      <c r="K253" t="s">
        <v>22</v>
      </c>
      <c r="L253" t="s">
        <v>19</v>
      </c>
      <c r="M253">
        <v>400</v>
      </c>
      <c r="O253">
        <v>400</v>
      </c>
      <c r="P253">
        <v>46014</v>
      </c>
      <c r="Q253">
        <v>465840</v>
      </c>
      <c r="R253">
        <v>448337</v>
      </c>
      <c r="S253">
        <v>98337</v>
      </c>
      <c r="T253">
        <v>350000</v>
      </c>
      <c r="U253">
        <v>17503</v>
      </c>
    </row>
    <row r="254" spans="1:21">
      <c r="A254" s="113">
        <v>45985</v>
      </c>
      <c r="B254">
        <v>11</v>
      </c>
      <c r="C254" t="s">
        <v>2</v>
      </c>
      <c r="D254" t="s">
        <v>459</v>
      </c>
      <c r="G254">
        <v>4104</v>
      </c>
      <c r="H254">
        <v>4</v>
      </c>
      <c r="I254" t="s">
        <v>33</v>
      </c>
      <c r="J254" t="s">
        <v>459</v>
      </c>
      <c r="K254" t="s">
        <v>57</v>
      </c>
      <c r="L254" t="s">
        <v>19</v>
      </c>
      <c r="M254">
        <v>7925</v>
      </c>
      <c r="O254">
        <v>7925</v>
      </c>
      <c r="P254">
        <v>53939</v>
      </c>
      <c r="Q254">
        <v>473765</v>
      </c>
      <c r="R254">
        <v>448337</v>
      </c>
      <c r="S254">
        <v>98337</v>
      </c>
      <c r="T254">
        <v>350000</v>
      </c>
      <c r="U254">
        <v>25428</v>
      </c>
    </row>
    <row r="255" spans="1:21">
      <c r="A255" s="113">
        <v>45989</v>
      </c>
      <c r="B255">
        <v>11</v>
      </c>
      <c r="C255" t="s">
        <v>0</v>
      </c>
      <c r="D255" t="s">
        <v>460</v>
      </c>
      <c r="E255" t="s">
        <v>461</v>
      </c>
      <c r="F255" t="s">
        <v>461</v>
      </c>
      <c r="G255">
        <v>4105</v>
      </c>
      <c r="H255">
        <v>4</v>
      </c>
      <c r="I255" t="s">
        <v>185</v>
      </c>
      <c r="J255" t="s">
        <v>186</v>
      </c>
      <c r="K255" t="s">
        <v>187</v>
      </c>
      <c r="L255" t="s">
        <v>452</v>
      </c>
      <c r="M255">
        <v>114985</v>
      </c>
      <c r="O255">
        <v>114985</v>
      </c>
      <c r="P255">
        <v>168924</v>
      </c>
      <c r="Q255">
        <v>588750</v>
      </c>
      <c r="R255">
        <v>563322</v>
      </c>
      <c r="S255">
        <v>213322</v>
      </c>
      <c r="T255">
        <v>350000</v>
      </c>
      <c r="U255">
        <v>25428</v>
      </c>
    </row>
    <row r="256" spans="1:21">
      <c r="A256" s="113">
        <v>45992</v>
      </c>
      <c r="B256">
        <v>12</v>
      </c>
      <c r="C256" t="s">
        <v>2</v>
      </c>
      <c r="D256" t="s">
        <v>462</v>
      </c>
      <c r="E256">
        <v>1141201001</v>
      </c>
      <c r="F256" t="s">
        <v>189</v>
      </c>
      <c r="G256">
        <v>4105</v>
      </c>
      <c r="H256">
        <v>4</v>
      </c>
      <c r="I256" t="s">
        <v>185</v>
      </c>
      <c r="J256" t="s">
        <v>186</v>
      </c>
      <c r="K256" t="s">
        <v>22</v>
      </c>
      <c r="L256" t="s">
        <v>452</v>
      </c>
      <c r="N256">
        <v>5477</v>
      </c>
      <c r="O256">
        <v>-5477</v>
      </c>
      <c r="P256">
        <v>163447</v>
      </c>
      <c r="Q256">
        <v>583273</v>
      </c>
      <c r="R256">
        <v>563322</v>
      </c>
      <c r="S256">
        <v>213322</v>
      </c>
      <c r="T256">
        <v>350000</v>
      </c>
      <c r="U256">
        <v>19951</v>
      </c>
    </row>
    <row r="257" spans="1:21">
      <c r="A257" s="113">
        <v>45992</v>
      </c>
      <c r="B257">
        <v>12</v>
      </c>
      <c r="C257" t="s">
        <v>2</v>
      </c>
      <c r="D257" t="s">
        <v>456</v>
      </c>
      <c r="G257">
        <v>5211</v>
      </c>
      <c r="H257">
        <v>5</v>
      </c>
      <c r="I257" t="s">
        <v>25</v>
      </c>
      <c r="J257" t="s">
        <v>456</v>
      </c>
      <c r="K257" t="s">
        <v>140</v>
      </c>
      <c r="L257" t="s">
        <v>19</v>
      </c>
      <c r="M257">
        <v>400</v>
      </c>
      <c r="O257">
        <v>400</v>
      </c>
      <c r="P257">
        <v>163847</v>
      </c>
      <c r="Q257">
        <v>583673</v>
      </c>
      <c r="R257">
        <v>563322</v>
      </c>
      <c r="S257">
        <v>213322</v>
      </c>
      <c r="T257">
        <v>350000</v>
      </c>
      <c r="U257">
        <v>20351</v>
      </c>
    </row>
    <row r="258" spans="1:21">
      <c r="A258" s="113">
        <v>45992</v>
      </c>
      <c r="B258">
        <v>12</v>
      </c>
      <c r="C258" t="s">
        <v>2</v>
      </c>
      <c r="D258" t="s">
        <v>463</v>
      </c>
      <c r="G258">
        <v>5211</v>
      </c>
      <c r="H258">
        <v>5</v>
      </c>
      <c r="I258" t="s">
        <v>25</v>
      </c>
      <c r="J258" t="s">
        <v>463</v>
      </c>
      <c r="K258" t="s">
        <v>140</v>
      </c>
      <c r="L258" t="s">
        <v>19</v>
      </c>
      <c r="M258">
        <v>200</v>
      </c>
      <c r="O258">
        <v>200</v>
      </c>
      <c r="P258">
        <v>164047</v>
      </c>
      <c r="Q258">
        <v>583873</v>
      </c>
      <c r="R258">
        <v>563322</v>
      </c>
      <c r="S258">
        <v>213322</v>
      </c>
      <c r="T258">
        <v>350000</v>
      </c>
      <c r="U258">
        <v>20551</v>
      </c>
    </row>
    <row r="259" spans="1:21">
      <c r="A259" s="113">
        <v>45993</v>
      </c>
      <c r="B259">
        <v>12</v>
      </c>
      <c r="C259" t="s">
        <v>0</v>
      </c>
      <c r="D259" t="s">
        <v>464</v>
      </c>
      <c r="E259" t="s">
        <v>184</v>
      </c>
      <c r="G259">
        <v>5211</v>
      </c>
      <c r="H259">
        <v>5</v>
      </c>
      <c r="J259" t="s">
        <v>464</v>
      </c>
      <c r="L259" t="s">
        <v>19</v>
      </c>
      <c r="M259">
        <v>2000</v>
      </c>
      <c r="O259">
        <v>2000</v>
      </c>
      <c r="P259">
        <v>166047</v>
      </c>
      <c r="Q259">
        <v>585873</v>
      </c>
      <c r="R259">
        <v>565322</v>
      </c>
      <c r="S259">
        <v>215322</v>
      </c>
      <c r="T259">
        <v>350000</v>
      </c>
      <c r="U259">
        <v>20551</v>
      </c>
    </row>
    <row r="260" spans="1:21">
      <c r="A260" s="113">
        <v>45999</v>
      </c>
      <c r="B260">
        <v>12</v>
      </c>
      <c r="C260" t="s">
        <v>2</v>
      </c>
      <c r="D260" t="s">
        <v>463</v>
      </c>
      <c r="G260">
        <v>5211</v>
      </c>
      <c r="H260">
        <v>5</v>
      </c>
      <c r="I260" t="s">
        <v>25</v>
      </c>
      <c r="J260" t="s">
        <v>463</v>
      </c>
      <c r="K260" t="s">
        <v>22</v>
      </c>
      <c r="L260" t="s">
        <v>19</v>
      </c>
      <c r="M260">
        <v>400</v>
      </c>
      <c r="O260">
        <v>400</v>
      </c>
      <c r="P260">
        <v>166447</v>
      </c>
      <c r="Q260">
        <v>586273</v>
      </c>
      <c r="R260">
        <v>565322</v>
      </c>
      <c r="S260">
        <v>215322</v>
      </c>
      <c r="T260">
        <v>350000</v>
      </c>
      <c r="U260">
        <v>20951</v>
      </c>
    </row>
    <row r="261" spans="1:21">
      <c r="A261" s="113">
        <v>46002</v>
      </c>
      <c r="B261">
        <v>12</v>
      </c>
      <c r="C261" t="s">
        <v>0</v>
      </c>
      <c r="D261" t="s">
        <v>35</v>
      </c>
      <c r="E261" t="s">
        <v>35</v>
      </c>
      <c r="G261">
        <v>4109</v>
      </c>
      <c r="H261">
        <v>4</v>
      </c>
      <c r="I261" t="s">
        <v>26</v>
      </c>
      <c r="J261" t="s">
        <v>27</v>
      </c>
      <c r="K261" t="s">
        <v>0</v>
      </c>
      <c r="L261" t="s">
        <v>19</v>
      </c>
      <c r="M261">
        <v>71</v>
      </c>
      <c r="O261">
        <v>71</v>
      </c>
      <c r="P261">
        <v>166518</v>
      </c>
      <c r="Q261">
        <v>586344</v>
      </c>
      <c r="R261">
        <v>565393</v>
      </c>
      <c r="S261">
        <v>215393</v>
      </c>
      <c r="T261">
        <v>350000</v>
      </c>
      <c r="U261">
        <v>20951</v>
      </c>
    </row>
    <row r="262" spans="1:21">
      <c r="A262" s="113">
        <v>46002</v>
      </c>
      <c r="B262">
        <v>12</v>
      </c>
      <c r="C262" t="s">
        <v>0</v>
      </c>
      <c r="D262" t="s">
        <v>35</v>
      </c>
      <c r="E262" t="s">
        <v>35</v>
      </c>
      <c r="G262">
        <v>4109</v>
      </c>
      <c r="H262">
        <v>4</v>
      </c>
      <c r="I262" t="s">
        <v>26</v>
      </c>
      <c r="J262" t="s">
        <v>27</v>
      </c>
      <c r="K262" t="s">
        <v>0</v>
      </c>
      <c r="L262" t="s">
        <v>19</v>
      </c>
      <c r="M262">
        <v>71</v>
      </c>
      <c r="O262">
        <v>71</v>
      </c>
      <c r="P262">
        <v>166589</v>
      </c>
      <c r="Q262">
        <v>586415</v>
      </c>
      <c r="R262">
        <v>565464</v>
      </c>
      <c r="S262">
        <v>215464</v>
      </c>
      <c r="T262">
        <v>350000</v>
      </c>
      <c r="U262">
        <v>20951</v>
      </c>
    </row>
    <row r="263" spans="1:21">
      <c r="A263" s="113">
        <v>46002</v>
      </c>
      <c r="B263">
        <v>12</v>
      </c>
      <c r="C263" t="s">
        <v>0</v>
      </c>
      <c r="D263" t="s">
        <v>35</v>
      </c>
      <c r="E263" t="s">
        <v>35</v>
      </c>
      <c r="G263">
        <v>4109</v>
      </c>
      <c r="H263">
        <v>4</v>
      </c>
      <c r="I263" t="s">
        <v>26</v>
      </c>
      <c r="J263" t="s">
        <v>27</v>
      </c>
      <c r="K263" t="s">
        <v>0</v>
      </c>
      <c r="L263" t="s">
        <v>19</v>
      </c>
      <c r="M263">
        <v>71</v>
      </c>
      <c r="O263">
        <v>71</v>
      </c>
      <c r="P263">
        <v>166660</v>
      </c>
      <c r="Q263">
        <v>586486</v>
      </c>
      <c r="R263">
        <v>565535</v>
      </c>
      <c r="S263">
        <v>215535</v>
      </c>
      <c r="T263">
        <v>350000</v>
      </c>
      <c r="U263">
        <v>20951</v>
      </c>
    </row>
    <row r="264" spans="1:21">
      <c r="A264" s="113">
        <v>46002</v>
      </c>
      <c r="B264">
        <v>12</v>
      </c>
      <c r="C264" t="s">
        <v>0</v>
      </c>
      <c r="D264" t="s">
        <v>35</v>
      </c>
      <c r="E264" t="s">
        <v>35</v>
      </c>
      <c r="G264">
        <v>4109</v>
      </c>
      <c r="H264">
        <v>4</v>
      </c>
      <c r="I264" t="s">
        <v>26</v>
      </c>
      <c r="J264" t="s">
        <v>27</v>
      </c>
      <c r="K264" t="s">
        <v>0</v>
      </c>
      <c r="L264" t="s">
        <v>19</v>
      </c>
      <c r="M264">
        <v>70</v>
      </c>
      <c r="O264">
        <v>70</v>
      </c>
      <c r="P264">
        <v>166730</v>
      </c>
      <c r="Q264">
        <v>586556</v>
      </c>
      <c r="R264">
        <v>565605</v>
      </c>
      <c r="S264">
        <v>215605</v>
      </c>
      <c r="T264">
        <v>350000</v>
      </c>
      <c r="U264">
        <v>20951</v>
      </c>
    </row>
    <row r="265" spans="1:21">
      <c r="A265" s="113">
        <v>46002</v>
      </c>
      <c r="B265">
        <v>12</v>
      </c>
      <c r="C265" t="s">
        <v>0</v>
      </c>
      <c r="D265" t="s">
        <v>35</v>
      </c>
      <c r="E265" t="s">
        <v>35</v>
      </c>
      <c r="G265">
        <v>4109</v>
      </c>
      <c r="H265">
        <v>4</v>
      </c>
      <c r="I265" t="s">
        <v>26</v>
      </c>
      <c r="J265" t="s">
        <v>27</v>
      </c>
      <c r="K265" t="s">
        <v>0</v>
      </c>
      <c r="L265" t="s">
        <v>19</v>
      </c>
      <c r="M265">
        <v>71</v>
      </c>
      <c r="O265">
        <v>71</v>
      </c>
      <c r="P265">
        <v>166801</v>
      </c>
      <c r="Q265">
        <v>586627</v>
      </c>
      <c r="R265">
        <v>565676</v>
      </c>
      <c r="S265">
        <v>215676</v>
      </c>
      <c r="T265">
        <v>350000</v>
      </c>
      <c r="U265">
        <v>20951</v>
      </c>
    </row>
    <row r="266" spans="1:21">
      <c r="A266" s="113">
        <v>46008</v>
      </c>
      <c r="B266">
        <v>12</v>
      </c>
      <c r="C266" t="s">
        <v>0</v>
      </c>
      <c r="D266" t="s">
        <v>184</v>
      </c>
      <c r="E266" t="s">
        <v>184</v>
      </c>
      <c r="G266">
        <v>9999</v>
      </c>
      <c r="H266">
        <v>9</v>
      </c>
      <c r="I266" t="s">
        <v>449</v>
      </c>
      <c r="J266" t="s">
        <v>186</v>
      </c>
      <c r="K266" t="s">
        <v>119</v>
      </c>
      <c r="L266" t="s">
        <v>19</v>
      </c>
      <c r="N266">
        <v>50000</v>
      </c>
      <c r="O266">
        <v>-50000</v>
      </c>
      <c r="P266">
        <v>116801</v>
      </c>
      <c r="Q266">
        <v>536627</v>
      </c>
      <c r="R266">
        <v>515676</v>
      </c>
      <c r="S266">
        <v>165676</v>
      </c>
      <c r="T266">
        <v>350000</v>
      </c>
      <c r="U266">
        <v>20951</v>
      </c>
    </row>
    <row r="267" spans="1:21">
      <c r="A267" s="113">
        <v>46008</v>
      </c>
      <c r="B267">
        <v>12</v>
      </c>
      <c r="C267" t="s">
        <v>0</v>
      </c>
      <c r="D267" t="s">
        <v>184</v>
      </c>
      <c r="E267" t="s">
        <v>184</v>
      </c>
      <c r="G267">
        <v>9999</v>
      </c>
      <c r="H267">
        <v>9</v>
      </c>
      <c r="I267" t="s">
        <v>449</v>
      </c>
      <c r="J267" t="s">
        <v>186</v>
      </c>
      <c r="K267" t="s">
        <v>119</v>
      </c>
      <c r="L267" t="s">
        <v>19</v>
      </c>
      <c r="N267">
        <v>50000</v>
      </c>
      <c r="O267">
        <v>-50000</v>
      </c>
      <c r="P267">
        <v>66801</v>
      </c>
      <c r="Q267">
        <v>486627</v>
      </c>
      <c r="R267">
        <v>465676</v>
      </c>
      <c r="S267">
        <v>115676</v>
      </c>
      <c r="T267">
        <v>350000</v>
      </c>
      <c r="U267">
        <v>20951</v>
      </c>
    </row>
    <row r="268" spans="1:21">
      <c r="A268" s="113">
        <v>46009</v>
      </c>
      <c r="B268">
        <v>12</v>
      </c>
      <c r="C268" t="s">
        <v>0</v>
      </c>
      <c r="D268" t="s">
        <v>464</v>
      </c>
      <c r="G268">
        <v>5211</v>
      </c>
      <c r="H268">
        <v>5</v>
      </c>
      <c r="I268" t="s">
        <v>25</v>
      </c>
      <c r="J268" t="s">
        <v>464</v>
      </c>
      <c r="L268" t="s">
        <v>19</v>
      </c>
      <c r="M268">
        <v>1480</v>
      </c>
      <c r="O268">
        <v>1480</v>
      </c>
      <c r="P268">
        <v>68281</v>
      </c>
      <c r="Q268">
        <v>488107</v>
      </c>
      <c r="R268">
        <v>467156</v>
      </c>
      <c r="S268">
        <v>117156</v>
      </c>
      <c r="T268">
        <v>350000</v>
      </c>
      <c r="U268">
        <v>20951</v>
      </c>
    </row>
    <row r="269" spans="1:21">
      <c r="A269" s="113">
        <v>46009</v>
      </c>
      <c r="B269">
        <v>12</v>
      </c>
      <c r="C269" t="s">
        <v>0</v>
      </c>
      <c r="D269" t="s">
        <v>184</v>
      </c>
      <c r="E269" t="s">
        <v>184</v>
      </c>
      <c r="G269">
        <v>9999</v>
      </c>
      <c r="H269">
        <v>9</v>
      </c>
      <c r="I269" t="s">
        <v>449</v>
      </c>
      <c r="J269" t="s">
        <v>186</v>
      </c>
      <c r="K269" t="s">
        <v>119</v>
      </c>
      <c r="L269" t="s">
        <v>19</v>
      </c>
      <c r="N269">
        <v>27000</v>
      </c>
      <c r="O269">
        <v>-27000</v>
      </c>
      <c r="P269">
        <v>41281</v>
      </c>
      <c r="Q269">
        <v>461107</v>
      </c>
      <c r="R269">
        <v>440156</v>
      </c>
      <c r="S269">
        <v>90156</v>
      </c>
      <c r="T269">
        <v>350000</v>
      </c>
      <c r="U269">
        <v>20951</v>
      </c>
    </row>
    <row r="270" spans="1:21">
      <c r="A270" s="113">
        <v>46009</v>
      </c>
      <c r="B270">
        <v>12</v>
      </c>
      <c r="C270" t="s">
        <v>2</v>
      </c>
      <c r="D270" t="s">
        <v>464</v>
      </c>
      <c r="E270">
        <v>1141222001</v>
      </c>
      <c r="G270">
        <v>5211</v>
      </c>
      <c r="H270">
        <v>5</v>
      </c>
      <c r="I270" t="s">
        <v>25</v>
      </c>
      <c r="J270" t="s">
        <v>464</v>
      </c>
      <c r="K270" t="s">
        <v>48</v>
      </c>
      <c r="L270" t="s">
        <v>19</v>
      </c>
      <c r="N270">
        <v>1480</v>
      </c>
      <c r="O270">
        <v>-1480</v>
      </c>
      <c r="P270">
        <v>39801</v>
      </c>
      <c r="Q270">
        <v>459627</v>
      </c>
      <c r="R270">
        <v>440156</v>
      </c>
      <c r="S270">
        <v>90156</v>
      </c>
      <c r="T270">
        <v>350000</v>
      </c>
      <c r="U270">
        <v>19471</v>
      </c>
    </row>
    <row r="271" spans="1:21">
      <c r="A271" s="113">
        <v>46013</v>
      </c>
      <c r="B271">
        <v>12</v>
      </c>
      <c r="C271" t="s">
        <v>2</v>
      </c>
      <c r="D271" t="s">
        <v>202</v>
      </c>
      <c r="E271">
        <v>1141222001</v>
      </c>
      <c r="G271">
        <v>5211</v>
      </c>
      <c r="H271">
        <v>5</v>
      </c>
      <c r="I271" t="s">
        <v>25</v>
      </c>
      <c r="J271" t="s">
        <v>202</v>
      </c>
      <c r="K271" t="s">
        <v>71</v>
      </c>
      <c r="L271" t="s">
        <v>19</v>
      </c>
      <c r="N271">
        <v>500</v>
      </c>
      <c r="O271">
        <v>-500</v>
      </c>
      <c r="P271">
        <v>39301</v>
      </c>
      <c r="Q271">
        <v>459127</v>
      </c>
      <c r="R271">
        <v>440156</v>
      </c>
      <c r="S271">
        <v>90156</v>
      </c>
      <c r="T271">
        <v>350000</v>
      </c>
      <c r="U271">
        <v>18971</v>
      </c>
    </row>
    <row r="272" spans="1:21">
      <c r="A272" s="113">
        <v>46013</v>
      </c>
      <c r="B272">
        <v>12</v>
      </c>
      <c r="C272" t="s">
        <v>2</v>
      </c>
      <c r="D272" t="s">
        <v>465</v>
      </c>
      <c r="E272">
        <v>1141222001</v>
      </c>
      <c r="G272">
        <v>5211</v>
      </c>
      <c r="H272">
        <v>5</v>
      </c>
      <c r="I272" t="s">
        <v>25</v>
      </c>
      <c r="J272" t="s">
        <v>465</v>
      </c>
      <c r="K272" t="s">
        <v>57</v>
      </c>
      <c r="L272" t="s">
        <v>19</v>
      </c>
      <c r="N272">
        <v>2810</v>
      </c>
      <c r="O272">
        <v>-2810</v>
      </c>
      <c r="P272">
        <v>36491</v>
      </c>
      <c r="Q272">
        <v>456317</v>
      </c>
      <c r="R272">
        <v>440156</v>
      </c>
      <c r="S272">
        <v>90156</v>
      </c>
      <c r="T272">
        <v>350000</v>
      </c>
      <c r="U272">
        <v>16161</v>
      </c>
    </row>
    <row r="273" spans="1:21">
      <c r="A273" s="113">
        <v>46017</v>
      </c>
      <c r="B273">
        <v>12</v>
      </c>
      <c r="C273" t="s">
        <v>2</v>
      </c>
      <c r="D273" t="s">
        <v>108</v>
      </c>
      <c r="G273">
        <v>9999</v>
      </c>
      <c r="H273">
        <v>9</v>
      </c>
      <c r="I273" t="s">
        <v>108</v>
      </c>
      <c r="J273" t="s">
        <v>186</v>
      </c>
      <c r="K273" t="s">
        <v>119</v>
      </c>
      <c r="L273" t="s">
        <v>19</v>
      </c>
      <c r="M273">
        <v>207000</v>
      </c>
      <c r="O273">
        <v>207000</v>
      </c>
      <c r="P273">
        <v>243491</v>
      </c>
      <c r="Q273">
        <v>663317</v>
      </c>
      <c r="R273">
        <v>440156</v>
      </c>
      <c r="S273">
        <v>90156</v>
      </c>
      <c r="T273">
        <v>350000</v>
      </c>
      <c r="U273">
        <v>223161</v>
      </c>
    </row>
    <row r="274" spans="1:21">
      <c r="A274" s="113">
        <v>46017</v>
      </c>
      <c r="B274">
        <v>12</v>
      </c>
      <c r="C274" t="s">
        <v>2</v>
      </c>
      <c r="D274" t="s">
        <v>25</v>
      </c>
      <c r="E274">
        <v>1141226001</v>
      </c>
      <c r="G274">
        <v>5211</v>
      </c>
      <c r="H274">
        <v>5</v>
      </c>
      <c r="I274" t="s">
        <v>25</v>
      </c>
      <c r="J274" t="s">
        <v>186</v>
      </c>
      <c r="K274" t="s">
        <v>119</v>
      </c>
      <c r="L274" t="s">
        <v>452</v>
      </c>
      <c r="N274">
        <v>64458</v>
      </c>
      <c r="O274">
        <v>-64458</v>
      </c>
      <c r="P274">
        <v>179033</v>
      </c>
      <c r="Q274">
        <v>598859</v>
      </c>
      <c r="R274">
        <v>440156</v>
      </c>
      <c r="S274">
        <v>90156</v>
      </c>
      <c r="T274">
        <v>350000</v>
      </c>
      <c r="U274">
        <v>158703</v>
      </c>
    </row>
    <row r="275" spans="1:21">
      <c r="A275" s="113">
        <v>46017</v>
      </c>
      <c r="B275">
        <v>12</v>
      </c>
      <c r="C275" t="s">
        <v>2</v>
      </c>
      <c r="D275" t="s">
        <v>203</v>
      </c>
      <c r="E275">
        <v>1141226002</v>
      </c>
      <c r="G275">
        <v>5107</v>
      </c>
      <c r="H275">
        <v>5</v>
      </c>
      <c r="I275" t="s">
        <v>142</v>
      </c>
      <c r="J275" t="s">
        <v>186</v>
      </c>
      <c r="K275" t="s">
        <v>119</v>
      </c>
      <c r="L275" t="s">
        <v>452</v>
      </c>
      <c r="N275">
        <v>96700</v>
      </c>
      <c r="O275">
        <v>-96700</v>
      </c>
      <c r="P275">
        <v>82333</v>
      </c>
      <c r="Q275">
        <v>502159</v>
      </c>
      <c r="R275">
        <v>440156</v>
      </c>
      <c r="S275">
        <v>90156</v>
      </c>
      <c r="T275">
        <v>350000</v>
      </c>
      <c r="U275">
        <v>62003</v>
      </c>
    </row>
    <row r="276" spans="1:21">
      <c r="A276" s="113">
        <v>46017</v>
      </c>
      <c r="B276">
        <v>12</v>
      </c>
      <c r="C276" t="s">
        <v>2</v>
      </c>
      <c r="D276" t="s">
        <v>204</v>
      </c>
      <c r="E276">
        <v>1141226002</v>
      </c>
      <c r="G276">
        <v>5107</v>
      </c>
      <c r="H276">
        <v>5</v>
      </c>
      <c r="I276" t="s">
        <v>142</v>
      </c>
      <c r="J276" t="s">
        <v>186</v>
      </c>
      <c r="K276" t="s">
        <v>119</v>
      </c>
      <c r="L276" t="s">
        <v>452</v>
      </c>
      <c r="N276">
        <v>40000</v>
      </c>
      <c r="O276">
        <v>-40000</v>
      </c>
      <c r="P276">
        <v>42333</v>
      </c>
      <c r="Q276">
        <v>462159</v>
      </c>
      <c r="R276">
        <v>440156</v>
      </c>
      <c r="S276">
        <v>90156</v>
      </c>
      <c r="T276">
        <v>350000</v>
      </c>
      <c r="U276">
        <v>22003</v>
      </c>
    </row>
    <row r="277" spans="1:21">
      <c r="A277" s="113">
        <v>46017</v>
      </c>
      <c r="B277">
        <v>12</v>
      </c>
      <c r="C277" t="s">
        <v>2</v>
      </c>
      <c r="D277" t="s">
        <v>205</v>
      </c>
      <c r="E277">
        <v>1141226002</v>
      </c>
      <c r="G277">
        <v>5211</v>
      </c>
      <c r="H277">
        <v>5</v>
      </c>
      <c r="I277" t="s">
        <v>25</v>
      </c>
      <c r="J277" t="s">
        <v>186</v>
      </c>
      <c r="K277" t="s">
        <v>119</v>
      </c>
      <c r="L277" t="s">
        <v>452</v>
      </c>
      <c r="N277">
        <v>5842</v>
      </c>
      <c r="O277">
        <v>-5842</v>
      </c>
      <c r="P277">
        <v>36491</v>
      </c>
      <c r="Q277">
        <v>456317</v>
      </c>
      <c r="R277">
        <v>440156</v>
      </c>
      <c r="S277">
        <v>90156</v>
      </c>
      <c r="T277">
        <v>350000</v>
      </c>
      <c r="U277">
        <v>16161</v>
      </c>
    </row>
    <row r="278" spans="1:21">
      <c r="A278" s="113">
        <v>46011</v>
      </c>
      <c r="B278">
        <v>12</v>
      </c>
      <c r="C278" t="s">
        <v>0</v>
      </c>
      <c r="D278" t="s">
        <v>35</v>
      </c>
      <c r="E278" t="s">
        <v>35</v>
      </c>
      <c r="G278">
        <v>4109</v>
      </c>
      <c r="H278">
        <v>4</v>
      </c>
      <c r="I278" t="s">
        <v>26</v>
      </c>
      <c r="J278" t="s">
        <v>27</v>
      </c>
      <c r="K278" t="s">
        <v>0</v>
      </c>
      <c r="L278" t="s">
        <v>19</v>
      </c>
      <c r="M278">
        <v>71</v>
      </c>
      <c r="O278">
        <v>71</v>
      </c>
      <c r="P278">
        <v>36562</v>
      </c>
      <c r="Q278">
        <v>456388</v>
      </c>
      <c r="R278">
        <v>440227</v>
      </c>
      <c r="S278">
        <v>90227</v>
      </c>
      <c r="T278">
        <v>350000</v>
      </c>
      <c r="U278">
        <v>16161</v>
      </c>
    </row>
    <row r="279" spans="1:21">
      <c r="A279" s="113">
        <v>46011</v>
      </c>
      <c r="B279">
        <v>12</v>
      </c>
      <c r="C279" t="s">
        <v>0</v>
      </c>
      <c r="D279" t="s">
        <v>35</v>
      </c>
      <c r="E279" t="s">
        <v>35</v>
      </c>
      <c r="G279">
        <v>4109</v>
      </c>
      <c r="H279">
        <v>4</v>
      </c>
      <c r="I279" t="s">
        <v>26</v>
      </c>
      <c r="J279" t="s">
        <v>27</v>
      </c>
      <c r="K279" t="s">
        <v>0</v>
      </c>
      <c r="L279" t="s">
        <v>19</v>
      </c>
      <c r="M279">
        <v>71</v>
      </c>
      <c r="O279">
        <v>71</v>
      </c>
      <c r="P279">
        <v>36633</v>
      </c>
      <c r="Q279">
        <v>456459</v>
      </c>
      <c r="R279">
        <v>440298</v>
      </c>
      <c r="S279">
        <v>90298</v>
      </c>
      <c r="T279">
        <v>350000</v>
      </c>
      <c r="U279">
        <v>16161</v>
      </c>
    </row>
    <row r="280" spans="1:21">
      <c r="A280" s="113">
        <v>46012</v>
      </c>
      <c r="B280">
        <v>12</v>
      </c>
      <c r="C280" t="s">
        <v>0</v>
      </c>
      <c r="D280" t="s">
        <v>27</v>
      </c>
      <c r="E280" t="s">
        <v>27</v>
      </c>
      <c r="G280">
        <v>4109</v>
      </c>
      <c r="H280">
        <v>4</v>
      </c>
      <c r="I280" t="s">
        <v>26</v>
      </c>
      <c r="J280" t="s">
        <v>27</v>
      </c>
      <c r="K280" t="s">
        <v>0</v>
      </c>
      <c r="L280" t="s">
        <v>19</v>
      </c>
      <c r="M280">
        <v>330</v>
      </c>
      <c r="O280">
        <v>330</v>
      </c>
      <c r="P280">
        <v>36963</v>
      </c>
      <c r="Q280">
        <v>456789</v>
      </c>
      <c r="R280">
        <v>440628</v>
      </c>
      <c r="S280">
        <v>90628</v>
      </c>
      <c r="T280">
        <v>350000</v>
      </c>
      <c r="U280">
        <v>16161</v>
      </c>
    </row>
    <row r="281" spans="1:21">
      <c r="A281" s="113">
        <v>46020</v>
      </c>
      <c r="B281">
        <v>12</v>
      </c>
      <c r="C281" t="s">
        <v>0</v>
      </c>
      <c r="D281" t="s">
        <v>114</v>
      </c>
      <c r="E281" t="s">
        <v>466</v>
      </c>
      <c r="F281" t="s">
        <v>206</v>
      </c>
      <c r="G281">
        <v>4104</v>
      </c>
      <c r="H281">
        <v>4</v>
      </c>
      <c r="I281" t="s">
        <v>33</v>
      </c>
      <c r="J281" t="s">
        <v>33</v>
      </c>
      <c r="K281" t="s">
        <v>168</v>
      </c>
      <c r="L281" t="s">
        <v>19</v>
      </c>
      <c r="M281">
        <v>5000</v>
      </c>
      <c r="O281">
        <v>5000</v>
      </c>
      <c r="P281">
        <v>41963</v>
      </c>
      <c r="Q281">
        <v>461789</v>
      </c>
      <c r="R281">
        <v>445628</v>
      </c>
      <c r="S281">
        <v>95628</v>
      </c>
      <c r="T281">
        <v>350000</v>
      </c>
      <c r="U281">
        <v>16161</v>
      </c>
    </row>
    <row r="282" spans="1:21">
      <c r="A282" s="113">
        <v>46020</v>
      </c>
      <c r="B282">
        <v>12</v>
      </c>
      <c r="C282" t="s">
        <v>2</v>
      </c>
      <c r="D282" t="s">
        <v>467</v>
      </c>
      <c r="G282">
        <v>5211</v>
      </c>
      <c r="H282">
        <v>5</v>
      </c>
      <c r="I282" t="s">
        <v>25</v>
      </c>
      <c r="J282" t="s">
        <v>467</v>
      </c>
      <c r="K282" t="s">
        <v>22</v>
      </c>
      <c r="L282" t="s">
        <v>19</v>
      </c>
      <c r="N282">
        <v>442</v>
      </c>
      <c r="O282">
        <v>-442</v>
      </c>
      <c r="P282">
        <v>41521</v>
      </c>
      <c r="Q282">
        <v>461347</v>
      </c>
      <c r="R282">
        <v>445628</v>
      </c>
      <c r="S282">
        <v>95628</v>
      </c>
      <c r="T282">
        <v>350000</v>
      </c>
      <c r="U282">
        <v>15719</v>
      </c>
    </row>
    <row r="283" spans="1:21">
      <c r="A283" s="113">
        <v>46020</v>
      </c>
      <c r="B283">
        <v>12</v>
      </c>
      <c r="C283" t="s">
        <v>2</v>
      </c>
      <c r="D283" t="s">
        <v>468</v>
      </c>
      <c r="G283">
        <v>5211</v>
      </c>
      <c r="H283">
        <v>5</v>
      </c>
      <c r="I283" t="s">
        <v>25</v>
      </c>
      <c r="J283" t="s">
        <v>468</v>
      </c>
      <c r="K283" t="s">
        <v>113</v>
      </c>
      <c r="L283" t="s">
        <v>19</v>
      </c>
      <c r="N283">
        <v>425</v>
      </c>
      <c r="O283">
        <v>-425</v>
      </c>
      <c r="P283">
        <v>41096</v>
      </c>
      <c r="Q283">
        <v>460922</v>
      </c>
      <c r="R283">
        <v>445628</v>
      </c>
      <c r="S283">
        <v>95628</v>
      </c>
      <c r="T283">
        <v>350000</v>
      </c>
      <c r="U283">
        <v>15294</v>
      </c>
    </row>
    <row r="284" spans="1:21">
      <c r="A284" s="113">
        <v>46020</v>
      </c>
      <c r="B284">
        <v>12</v>
      </c>
      <c r="C284" t="s">
        <v>2</v>
      </c>
      <c r="D284" t="s">
        <v>469</v>
      </c>
      <c r="E284" t="s">
        <v>470</v>
      </c>
      <c r="F284" t="s">
        <v>470</v>
      </c>
      <c r="G284">
        <v>5211</v>
      </c>
      <c r="H284">
        <v>5</v>
      </c>
      <c r="I284" t="s">
        <v>25</v>
      </c>
      <c r="J284" t="s">
        <v>28</v>
      </c>
      <c r="K284" t="s">
        <v>53</v>
      </c>
      <c r="L284" t="s">
        <v>19</v>
      </c>
      <c r="M284">
        <v>2600</v>
      </c>
      <c r="O284">
        <v>2600</v>
      </c>
      <c r="P284">
        <v>43696</v>
      </c>
      <c r="Q284">
        <v>463522</v>
      </c>
      <c r="R284">
        <v>445628</v>
      </c>
      <c r="S284">
        <v>95628</v>
      </c>
      <c r="T284">
        <v>350000</v>
      </c>
      <c r="U284">
        <v>17894</v>
      </c>
    </row>
    <row r="285" spans="1:21">
      <c r="A285" s="113">
        <v>46020</v>
      </c>
      <c r="B285">
        <v>12</v>
      </c>
      <c r="C285" t="s">
        <v>2</v>
      </c>
      <c r="D285" t="s">
        <v>469</v>
      </c>
      <c r="E285" t="s">
        <v>471</v>
      </c>
      <c r="F285" t="s">
        <v>471</v>
      </c>
      <c r="G285">
        <v>5211</v>
      </c>
      <c r="H285">
        <v>5</v>
      </c>
      <c r="I285" t="s">
        <v>25</v>
      </c>
      <c r="J285" t="s">
        <v>28</v>
      </c>
      <c r="K285" t="s">
        <v>53</v>
      </c>
      <c r="L285" t="s">
        <v>19</v>
      </c>
      <c r="M285">
        <v>2600</v>
      </c>
      <c r="O285">
        <v>2600</v>
      </c>
      <c r="P285">
        <v>46296</v>
      </c>
      <c r="Q285">
        <v>466122</v>
      </c>
      <c r="R285">
        <v>445628</v>
      </c>
      <c r="S285">
        <v>95628</v>
      </c>
      <c r="T285">
        <v>350000</v>
      </c>
      <c r="U285">
        <v>20494</v>
      </c>
    </row>
    <row r="286" spans="1:21">
      <c r="A286" s="113">
        <v>46020</v>
      </c>
      <c r="B286">
        <v>12</v>
      </c>
      <c r="C286" t="s">
        <v>2</v>
      </c>
      <c r="D286" t="s">
        <v>472</v>
      </c>
      <c r="E286" t="s">
        <v>473</v>
      </c>
      <c r="F286" t="s">
        <v>473</v>
      </c>
      <c r="G286">
        <v>5211</v>
      </c>
      <c r="H286">
        <v>5</v>
      </c>
      <c r="I286" t="s">
        <v>25</v>
      </c>
      <c r="J286" t="s">
        <v>28</v>
      </c>
      <c r="K286" t="s">
        <v>53</v>
      </c>
      <c r="L286" t="s">
        <v>19</v>
      </c>
      <c r="M286">
        <v>5000</v>
      </c>
      <c r="O286">
        <v>5000</v>
      </c>
      <c r="P286">
        <v>51296</v>
      </c>
      <c r="Q286">
        <v>471122</v>
      </c>
      <c r="R286">
        <v>445628</v>
      </c>
      <c r="S286">
        <v>95628</v>
      </c>
      <c r="T286">
        <v>350000</v>
      </c>
      <c r="U286">
        <v>25494</v>
      </c>
    </row>
    <row r="287" spans="1:21">
      <c r="A287" s="113">
        <v>46020</v>
      </c>
      <c r="B287">
        <v>12</v>
      </c>
      <c r="C287" t="s">
        <v>2</v>
      </c>
      <c r="D287" t="s">
        <v>474</v>
      </c>
      <c r="G287">
        <v>5211</v>
      </c>
      <c r="H287">
        <v>5</v>
      </c>
      <c r="I287" t="s">
        <v>25</v>
      </c>
      <c r="J287" t="s">
        <v>28</v>
      </c>
      <c r="K287" t="s">
        <v>53</v>
      </c>
      <c r="L287" t="s">
        <v>19</v>
      </c>
      <c r="M287">
        <v>9450</v>
      </c>
      <c r="O287">
        <v>9450</v>
      </c>
      <c r="P287">
        <v>60746</v>
      </c>
      <c r="Q287">
        <v>480572</v>
      </c>
      <c r="R287">
        <v>445628</v>
      </c>
      <c r="S287">
        <v>95628</v>
      </c>
      <c r="T287">
        <v>350000</v>
      </c>
      <c r="U287">
        <v>34944</v>
      </c>
    </row>
    <row r="288" spans="1:21">
      <c r="A288" s="113">
        <v>46020</v>
      </c>
      <c r="B288">
        <v>12</v>
      </c>
      <c r="C288" t="s">
        <v>2</v>
      </c>
      <c r="D288" t="s">
        <v>475</v>
      </c>
      <c r="E288">
        <v>1141231001</v>
      </c>
      <c r="G288">
        <v>5211</v>
      </c>
      <c r="H288">
        <v>5</v>
      </c>
      <c r="I288" t="s">
        <v>25</v>
      </c>
      <c r="K288" t="s">
        <v>22</v>
      </c>
      <c r="L288" t="s">
        <v>19</v>
      </c>
      <c r="N288">
        <v>3675</v>
      </c>
      <c r="O288">
        <v>-3675</v>
      </c>
      <c r="P288">
        <v>57071</v>
      </c>
      <c r="Q288">
        <v>476897</v>
      </c>
      <c r="R288">
        <v>445628</v>
      </c>
      <c r="S288">
        <v>95628</v>
      </c>
      <c r="T288">
        <v>350000</v>
      </c>
      <c r="U288">
        <v>31269</v>
      </c>
    </row>
    <row r="289" spans="1:26">
      <c r="A289" s="113">
        <v>46020</v>
      </c>
      <c r="B289">
        <v>12</v>
      </c>
      <c r="C289" t="s">
        <v>2</v>
      </c>
      <c r="D289" t="s">
        <v>476</v>
      </c>
      <c r="E289">
        <v>1141230001</v>
      </c>
      <c r="G289">
        <v>5211</v>
      </c>
      <c r="H289">
        <v>5</v>
      </c>
      <c r="I289" t="s">
        <v>25</v>
      </c>
      <c r="K289" t="s">
        <v>22</v>
      </c>
      <c r="L289" t="s">
        <v>19</v>
      </c>
      <c r="N289">
        <v>2000</v>
      </c>
      <c r="O289">
        <v>-2000</v>
      </c>
      <c r="P289">
        <v>55071</v>
      </c>
      <c r="Q289">
        <v>474897</v>
      </c>
      <c r="R289">
        <v>445628</v>
      </c>
      <c r="S289">
        <v>95628</v>
      </c>
      <c r="T289">
        <v>350000</v>
      </c>
      <c r="U289">
        <v>29269</v>
      </c>
    </row>
    <row r="290" spans="1:26">
      <c r="A290" t="s">
        <v>207</v>
      </c>
      <c r="C290" t="s">
        <v>19</v>
      </c>
      <c r="D290" t="s">
        <v>207</v>
      </c>
      <c r="I290" t="s">
        <v>207</v>
      </c>
      <c r="P290">
        <v>55071</v>
      </c>
      <c r="Q290">
        <v>474897</v>
      </c>
      <c r="R290">
        <v>445628</v>
      </c>
      <c r="S290">
        <v>95628</v>
      </c>
      <c r="T290">
        <v>350000</v>
      </c>
      <c r="U290">
        <v>29269</v>
      </c>
    </row>
    <row r="292" spans="1:26">
      <c r="P292" t="s">
        <v>208</v>
      </c>
      <c r="Q292" t="s">
        <v>209</v>
      </c>
      <c r="R292" t="s">
        <v>0</v>
      </c>
      <c r="S292" t="s">
        <v>0</v>
      </c>
      <c r="T292" t="s">
        <v>0</v>
      </c>
      <c r="U292" t="s">
        <v>210</v>
      </c>
      <c r="W292" t="s">
        <v>3</v>
      </c>
      <c r="X292">
        <v>48500</v>
      </c>
      <c r="Y292" t="s">
        <v>211</v>
      </c>
    </row>
    <row r="293" spans="1:26">
      <c r="A293" s="114" t="s">
        <v>4</v>
      </c>
      <c r="B293" t="s">
        <v>5</v>
      </c>
      <c r="C293" t="s">
        <v>6</v>
      </c>
      <c r="D293" t="s">
        <v>7</v>
      </c>
      <c r="E293" t="s">
        <v>8</v>
      </c>
      <c r="F293" t="s">
        <v>9</v>
      </c>
      <c r="G293" t="s">
        <v>212</v>
      </c>
      <c r="H293" t="s">
        <v>10</v>
      </c>
      <c r="I293" t="s">
        <v>213</v>
      </c>
      <c r="J293" t="s">
        <v>11</v>
      </c>
      <c r="K293" t="s">
        <v>12</v>
      </c>
      <c r="L293" t="s">
        <v>13</v>
      </c>
      <c r="M293" t="s">
        <v>14</v>
      </c>
      <c r="N293" t="s">
        <v>15</v>
      </c>
      <c r="O293" t="s">
        <v>16</v>
      </c>
      <c r="P293" t="s">
        <v>214</v>
      </c>
      <c r="Q293" t="s">
        <v>210</v>
      </c>
      <c r="R293" t="s">
        <v>215</v>
      </c>
      <c r="S293" t="s">
        <v>216</v>
      </c>
      <c r="T293" t="s">
        <v>217</v>
      </c>
      <c r="U293" t="s">
        <v>2</v>
      </c>
      <c r="W293" t="s">
        <v>0</v>
      </c>
      <c r="X293">
        <v>14500</v>
      </c>
      <c r="Y293">
        <v>26</v>
      </c>
      <c r="Z293">
        <v>13000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90" zoomScaleNormal="90" workbookViewId="0">
      <selection activeCell="C6" sqref="C6"/>
    </sheetView>
  </sheetViews>
  <sheetFormatPr defaultRowHeight="16.2"/>
  <cols>
    <col min="1" max="1" width="6.5546875" bestFit="1" customWidth="1"/>
    <col min="2" max="3" width="5.77734375" bestFit="1" customWidth="1"/>
    <col min="4" max="4" width="17.5546875" bestFit="1" customWidth="1"/>
    <col min="5" max="5" width="15.21875" bestFit="1" customWidth="1"/>
    <col min="6" max="6" width="27.33203125" bestFit="1" customWidth="1"/>
  </cols>
  <sheetData>
    <row r="1" spans="1:6" ht="18">
      <c r="A1" s="155" t="s">
        <v>620</v>
      </c>
      <c r="B1" s="155"/>
      <c r="C1" s="155"/>
      <c r="D1" s="155"/>
      <c r="E1" s="155"/>
      <c r="F1" s="155"/>
    </row>
    <row r="2" spans="1:6" ht="18">
      <c r="A2" s="155" t="s">
        <v>621</v>
      </c>
      <c r="B2" s="155"/>
      <c r="C2" s="155"/>
      <c r="D2" s="155"/>
      <c r="E2" s="155"/>
      <c r="F2" s="155"/>
    </row>
    <row r="3" spans="1:6" ht="18">
      <c r="A3" s="155" t="s">
        <v>622</v>
      </c>
      <c r="B3" s="155"/>
      <c r="C3" s="155"/>
      <c r="D3" s="155"/>
      <c r="E3" s="155"/>
      <c r="F3" s="155"/>
    </row>
    <row r="4" spans="1:6" ht="18">
      <c r="A4" s="156"/>
      <c r="B4" s="156"/>
      <c r="C4" s="156"/>
      <c r="D4" s="156"/>
      <c r="E4" s="156"/>
      <c r="F4" s="156"/>
    </row>
    <row r="5" spans="1:6">
      <c r="A5" s="157" t="s">
        <v>500</v>
      </c>
      <c r="B5" s="157"/>
      <c r="C5" s="157"/>
      <c r="D5" s="157"/>
      <c r="E5" s="157" t="s">
        <v>623</v>
      </c>
      <c r="F5" s="157" t="s">
        <v>554</v>
      </c>
    </row>
    <row r="6" spans="1:6">
      <c r="A6" s="158" t="s">
        <v>624</v>
      </c>
      <c r="B6" s="158" t="s">
        <v>503</v>
      </c>
      <c r="C6" s="158" t="s">
        <v>504</v>
      </c>
      <c r="D6" s="159" t="s">
        <v>500</v>
      </c>
      <c r="E6" s="157"/>
      <c r="F6" s="157"/>
    </row>
    <row r="7" spans="1:6" ht="18">
      <c r="A7" s="160" t="s">
        <v>626</v>
      </c>
      <c r="B7" s="161"/>
      <c r="C7" s="161"/>
      <c r="D7" s="161" t="s">
        <v>565</v>
      </c>
      <c r="E7" s="162">
        <f>SUM(E8:E12)</f>
        <v>289200</v>
      </c>
      <c r="F7" s="161"/>
    </row>
    <row r="8" spans="1:6">
      <c r="A8" s="163"/>
      <c r="B8" s="159"/>
      <c r="C8" s="159">
        <v>1</v>
      </c>
      <c r="D8" s="159" t="s">
        <v>1</v>
      </c>
      <c r="E8" s="164">
        <v>2000</v>
      </c>
      <c r="F8" s="165" t="s">
        <v>627</v>
      </c>
    </row>
    <row r="9" spans="1:6">
      <c r="A9" s="163"/>
      <c r="B9" s="159"/>
      <c r="C9" s="159">
        <v>2</v>
      </c>
      <c r="D9" s="159" t="s">
        <v>3</v>
      </c>
      <c r="E9" s="164">
        <v>45000</v>
      </c>
      <c r="F9" s="163" t="s">
        <v>628</v>
      </c>
    </row>
    <row r="10" spans="1:6">
      <c r="A10" s="163"/>
      <c r="B10" s="159"/>
      <c r="C10" s="159">
        <v>3</v>
      </c>
      <c r="D10" s="159" t="s">
        <v>629</v>
      </c>
      <c r="E10" s="164">
        <v>50000</v>
      </c>
      <c r="F10" s="165"/>
    </row>
    <row r="11" spans="1:6">
      <c r="A11" s="163"/>
      <c r="B11" s="159"/>
      <c r="C11" s="159">
        <v>4</v>
      </c>
      <c r="D11" s="165" t="s">
        <v>185</v>
      </c>
      <c r="E11" s="164">
        <v>190000</v>
      </c>
      <c r="F11" s="165" t="s">
        <v>630</v>
      </c>
    </row>
    <row r="12" spans="1:6">
      <c r="A12" s="166"/>
      <c r="B12" s="167"/>
      <c r="C12" s="167">
        <v>5</v>
      </c>
      <c r="D12" s="168" t="s">
        <v>312</v>
      </c>
      <c r="E12" s="164">
        <v>2200</v>
      </c>
      <c r="F12" s="168" t="s">
        <v>631</v>
      </c>
    </row>
    <row r="13" spans="1:6">
      <c r="A13" s="169"/>
      <c r="B13" s="170"/>
      <c r="C13" s="170"/>
      <c r="D13" s="171"/>
      <c r="E13" s="172"/>
      <c r="F13" s="173"/>
    </row>
    <row r="14" spans="1:6" ht="18">
      <c r="A14" s="174" t="s">
        <v>632</v>
      </c>
      <c r="B14" s="175"/>
      <c r="C14" s="175"/>
      <c r="D14" s="175" t="s">
        <v>512</v>
      </c>
      <c r="E14" s="176">
        <f>E15+E17+E20</f>
        <v>277500</v>
      </c>
      <c r="F14" s="177"/>
    </row>
    <row r="15" spans="1:6">
      <c r="A15" s="163"/>
      <c r="B15" s="178" t="s">
        <v>625</v>
      </c>
      <c r="C15" s="179"/>
      <c r="D15" s="180" t="s">
        <v>633</v>
      </c>
      <c r="E15" s="181">
        <f>SUM(E16:E16)</f>
        <v>165000</v>
      </c>
      <c r="F15" s="182"/>
    </row>
    <row r="16" spans="1:6">
      <c r="A16" s="163"/>
      <c r="B16" s="159"/>
      <c r="C16" s="164">
        <v>1</v>
      </c>
      <c r="D16" s="163" t="s">
        <v>483</v>
      </c>
      <c r="E16" s="183">
        <v>165000</v>
      </c>
      <c r="F16" s="159" t="s">
        <v>634</v>
      </c>
    </row>
    <row r="17" spans="1:6">
      <c r="A17" s="163"/>
      <c r="B17" s="178" t="s">
        <v>506</v>
      </c>
      <c r="C17" s="179"/>
      <c r="D17" s="180" t="s">
        <v>496</v>
      </c>
      <c r="E17" s="181">
        <f>SUM(E18:E19)</f>
        <v>2500</v>
      </c>
      <c r="F17" s="159"/>
    </row>
    <row r="18" spans="1:6">
      <c r="A18" s="163"/>
      <c r="B18" s="159"/>
      <c r="C18" s="164">
        <v>1</v>
      </c>
      <c r="D18" s="163" t="s">
        <v>635</v>
      </c>
      <c r="E18" s="183">
        <v>2000</v>
      </c>
      <c r="F18" s="159"/>
    </row>
    <row r="19" spans="1:6">
      <c r="A19" s="163"/>
      <c r="B19" s="159"/>
      <c r="C19" s="164">
        <v>2</v>
      </c>
      <c r="D19" s="163" t="s">
        <v>18</v>
      </c>
      <c r="E19" s="183">
        <v>500</v>
      </c>
      <c r="F19" s="159"/>
    </row>
    <row r="20" spans="1:6">
      <c r="A20" s="163"/>
      <c r="B20" s="178" t="s">
        <v>636</v>
      </c>
      <c r="C20" s="179"/>
      <c r="D20" s="184" t="s">
        <v>497</v>
      </c>
      <c r="E20" s="181">
        <f>SUM(E21:E24)</f>
        <v>110000</v>
      </c>
      <c r="F20" s="159"/>
    </row>
    <row r="21" spans="1:6">
      <c r="A21" s="163"/>
      <c r="B21" s="159"/>
      <c r="C21" s="164">
        <v>1</v>
      </c>
      <c r="D21" s="159" t="s">
        <v>25</v>
      </c>
      <c r="E21" s="183">
        <v>85000</v>
      </c>
      <c r="F21" s="159" t="s">
        <v>637</v>
      </c>
    </row>
    <row r="22" spans="1:6">
      <c r="A22" s="163"/>
      <c r="B22" s="159"/>
      <c r="C22" s="164">
        <v>2</v>
      </c>
      <c r="D22" s="165" t="s">
        <v>638</v>
      </c>
      <c r="E22" s="183">
        <v>10000</v>
      </c>
      <c r="F22" s="159"/>
    </row>
    <row r="23" spans="1:6">
      <c r="A23" s="163"/>
      <c r="B23" s="159"/>
      <c r="C23" s="164">
        <v>3</v>
      </c>
      <c r="D23" s="165" t="s">
        <v>639</v>
      </c>
      <c r="E23" s="183">
        <v>10000</v>
      </c>
      <c r="F23" s="159" t="s">
        <v>640</v>
      </c>
    </row>
    <row r="24" spans="1:6">
      <c r="A24" s="163"/>
      <c r="B24" s="159"/>
      <c r="C24" s="164">
        <v>4</v>
      </c>
      <c r="D24" s="159" t="s">
        <v>641</v>
      </c>
      <c r="E24" s="183">
        <v>5000</v>
      </c>
      <c r="F24" s="159"/>
    </row>
    <row r="25" spans="1:6" ht="18">
      <c r="A25" s="185" t="s">
        <v>636</v>
      </c>
      <c r="B25" s="186"/>
      <c r="C25" s="186"/>
      <c r="D25" s="186" t="s">
        <v>642</v>
      </c>
      <c r="E25" s="187">
        <f>E7-E14</f>
        <v>11700</v>
      </c>
      <c r="F25" s="159"/>
    </row>
    <row r="26" spans="1:6">
      <c r="A26" s="188"/>
      <c r="B26" s="188"/>
      <c r="C26" s="188"/>
      <c r="D26" s="188"/>
      <c r="E26" s="189"/>
      <c r="F26" s="189"/>
    </row>
  </sheetData>
  <mergeCells count="10">
    <mergeCell ref="B15:C15"/>
    <mergeCell ref="B17:C17"/>
    <mergeCell ref="B20:C20"/>
    <mergeCell ref="A26:D26"/>
    <mergeCell ref="A1:F1"/>
    <mergeCell ref="A2:F2"/>
    <mergeCell ref="A3:F3"/>
    <mergeCell ref="A5:D5"/>
    <mergeCell ref="E5:E6"/>
    <mergeCell ref="F5:F6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2" workbookViewId="0">
      <selection activeCell="E17" sqref="E17"/>
    </sheetView>
  </sheetViews>
  <sheetFormatPr defaultRowHeight="16.2"/>
  <cols>
    <col min="2" max="3" width="3.77734375" bestFit="1" customWidth="1"/>
    <col min="4" max="4" width="15.33203125" bestFit="1" customWidth="1"/>
    <col min="5" max="5" width="12.88671875" bestFit="1" customWidth="1"/>
    <col min="6" max="6" width="13.109375" bestFit="1" customWidth="1"/>
    <col min="7" max="7" width="22.109375" bestFit="1" customWidth="1"/>
    <col min="8" max="8" width="32" bestFit="1" customWidth="1"/>
    <col min="10" max="10" width="15.33203125" bestFit="1" customWidth="1"/>
    <col min="11" max="12" width="8.88671875" customWidth="1"/>
    <col min="13" max="13" width="10.109375" bestFit="1" customWidth="1"/>
  </cols>
  <sheetData>
    <row r="1" spans="1:13">
      <c r="A1" s="135" t="s">
        <v>561</v>
      </c>
      <c r="B1" s="135"/>
      <c r="C1" s="135"/>
      <c r="D1" s="135"/>
      <c r="E1" s="136"/>
      <c r="F1" s="136"/>
      <c r="G1" s="135"/>
      <c r="H1" s="135"/>
    </row>
    <row r="2" spans="1:13">
      <c r="A2" s="135"/>
      <c r="B2" s="135"/>
      <c r="C2" s="135"/>
      <c r="D2" s="135"/>
      <c r="E2" s="136"/>
      <c r="F2" s="136"/>
      <c r="G2" s="135"/>
      <c r="H2" s="135"/>
      <c r="K2" s="121"/>
      <c r="L2" s="121"/>
      <c r="M2" s="121"/>
    </row>
    <row r="3" spans="1:13">
      <c r="A3" s="135" t="s">
        <v>500</v>
      </c>
      <c r="B3" s="135"/>
      <c r="C3" s="135"/>
      <c r="D3" s="135"/>
      <c r="E3" s="137" t="s">
        <v>501</v>
      </c>
      <c r="F3" s="137" t="s">
        <v>562</v>
      </c>
      <c r="G3" s="138" t="s">
        <v>563</v>
      </c>
      <c r="H3" s="52" t="s">
        <v>564</v>
      </c>
      <c r="I3" s="139"/>
      <c r="K3" s="121"/>
      <c r="L3" s="121"/>
      <c r="M3" s="121"/>
    </row>
    <row r="4" spans="1:13">
      <c r="A4" s="140" t="s">
        <v>502</v>
      </c>
      <c r="B4" s="140" t="s">
        <v>503</v>
      </c>
      <c r="C4" s="140" t="s">
        <v>504</v>
      </c>
      <c r="D4" s="140" t="s">
        <v>500</v>
      </c>
      <c r="E4" s="141"/>
      <c r="F4" s="142"/>
      <c r="G4" s="143"/>
      <c r="H4" s="140"/>
      <c r="K4" s="121"/>
      <c r="L4" s="121"/>
      <c r="M4" s="121"/>
    </row>
    <row r="5" spans="1:13">
      <c r="A5" s="140" t="s">
        <v>505</v>
      </c>
      <c r="B5" s="140"/>
      <c r="C5" s="140"/>
      <c r="D5" s="140" t="s">
        <v>565</v>
      </c>
      <c r="E5" s="141">
        <v>340334</v>
      </c>
      <c r="F5" s="144">
        <v>289200</v>
      </c>
      <c r="G5" s="141">
        <f>E5-F5</f>
        <v>51134</v>
      </c>
      <c r="H5" s="140"/>
      <c r="K5" s="121"/>
      <c r="L5" s="121"/>
      <c r="M5" s="121"/>
    </row>
    <row r="6" spans="1:13">
      <c r="A6" s="140"/>
      <c r="B6" s="140"/>
      <c r="C6" s="140">
        <v>1</v>
      </c>
      <c r="D6" s="140" t="s">
        <v>1</v>
      </c>
      <c r="E6" s="141">
        <v>0</v>
      </c>
      <c r="F6" s="144">
        <v>2000</v>
      </c>
      <c r="G6" s="141">
        <f t="shared" ref="G6:G23" si="0">E6-F6</f>
        <v>-2000</v>
      </c>
      <c r="H6" s="140"/>
      <c r="K6" s="121"/>
      <c r="L6" s="121"/>
      <c r="M6" s="121"/>
    </row>
    <row r="7" spans="1:13">
      <c r="A7" s="140"/>
      <c r="B7" s="140"/>
      <c r="C7" s="140">
        <v>2</v>
      </c>
      <c r="D7" s="140" t="s">
        <v>3</v>
      </c>
      <c r="E7" s="141">
        <v>42000</v>
      </c>
      <c r="F7" s="144">
        <v>45000</v>
      </c>
      <c r="G7" s="141">
        <f t="shared" si="0"/>
        <v>-3000</v>
      </c>
      <c r="H7" s="140"/>
      <c r="K7" s="121"/>
      <c r="L7" s="121"/>
      <c r="M7" s="121"/>
    </row>
    <row r="8" spans="1:13">
      <c r="A8" s="140"/>
      <c r="B8" s="140"/>
      <c r="C8" s="140">
        <v>3</v>
      </c>
      <c r="D8" s="140" t="s">
        <v>33</v>
      </c>
      <c r="E8" s="141">
        <v>73677</v>
      </c>
      <c r="F8" s="144">
        <v>50000</v>
      </c>
      <c r="G8" s="141">
        <f t="shared" si="0"/>
        <v>23677</v>
      </c>
      <c r="H8" s="140"/>
      <c r="K8" s="121"/>
      <c r="L8" s="121"/>
      <c r="M8" s="121"/>
    </row>
    <row r="9" spans="1:13">
      <c r="A9" s="140"/>
      <c r="B9" s="140"/>
      <c r="C9" s="140">
        <v>4</v>
      </c>
      <c r="D9" s="140" t="s">
        <v>185</v>
      </c>
      <c r="E9" s="141">
        <v>219032</v>
      </c>
      <c r="F9" s="144">
        <v>190000</v>
      </c>
      <c r="G9" s="141">
        <f t="shared" si="0"/>
        <v>29032</v>
      </c>
      <c r="H9" s="140" t="s">
        <v>297</v>
      </c>
      <c r="K9" s="121"/>
      <c r="L9" s="121"/>
      <c r="M9" s="121"/>
    </row>
    <row r="10" spans="1:13">
      <c r="A10" s="140"/>
      <c r="B10" s="140"/>
      <c r="C10" s="140">
        <v>5</v>
      </c>
      <c r="D10" s="138" t="s">
        <v>26</v>
      </c>
      <c r="E10" s="141">
        <v>5625</v>
      </c>
      <c r="F10" s="144">
        <v>2200</v>
      </c>
      <c r="G10" s="141">
        <f t="shared" si="0"/>
        <v>3425</v>
      </c>
      <c r="H10" s="140"/>
      <c r="K10" s="121"/>
      <c r="L10" s="121"/>
      <c r="M10" s="121"/>
    </row>
    <row r="11" spans="1:13">
      <c r="A11" s="140" t="s">
        <v>506</v>
      </c>
      <c r="B11" s="140"/>
      <c r="C11" s="140"/>
      <c r="D11" s="140" t="s">
        <v>512</v>
      </c>
      <c r="E11" s="141">
        <v>293743</v>
      </c>
      <c r="F11" s="144">
        <v>277500</v>
      </c>
      <c r="G11" s="141">
        <f t="shared" si="0"/>
        <v>16243</v>
      </c>
      <c r="H11" s="140"/>
      <c r="K11" s="121"/>
      <c r="L11" s="121"/>
      <c r="M11" s="121"/>
    </row>
    <row r="12" spans="1:13">
      <c r="A12" s="140"/>
      <c r="B12" s="140" t="s">
        <v>505</v>
      </c>
      <c r="C12" s="140"/>
      <c r="D12" s="140" t="s">
        <v>513</v>
      </c>
      <c r="E12" s="141">
        <v>178700</v>
      </c>
      <c r="F12" s="144">
        <v>165000</v>
      </c>
      <c r="G12" s="141">
        <f t="shared" si="0"/>
        <v>13700</v>
      </c>
      <c r="H12" s="140"/>
      <c r="K12" s="121"/>
      <c r="L12" s="121"/>
      <c r="M12" s="121"/>
    </row>
    <row r="13" spans="1:13">
      <c r="A13" s="140"/>
      <c r="B13" s="140"/>
      <c r="C13" s="140">
        <v>1</v>
      </c>
      <c r="D13" s="140" t="s">
        <v>142</v>
      </c>
      <c r="E13" s="141">
        <v>178700</v>
      </c>
      <c r="F13" s="144">
        <v>165000</v>
      </c>
      <c r="G13" s="141">
        <f t="shared" si="0"/>
        <v>13700</v>
      </c>
      <c r="H13" s="140" t="s">
        <v>566</v>
      </c>
      <c r="K13" s="121"/>
      <c r="L13" s="121"/>
      <c r="M13" s="121"/>
    </row>
    <row r="14" spans="1:13">
      <c r="A14" s="140"/>
      <c r="B14" s="140" t="s">
        <v>506</v>
      </c>
      <c r="C14" s="140"/>
      <c r="D14" s="140" t="s">
        <v>496</v>
      </c>
      <c r="E14" s="141">
        <v>80</v>
      </c>
      <c r="F14" s="144">
        <v>2500</v>
      </c>
      <c r="G14" s="141">
        <f t="shared" si="0"/>
        <v>-2420</v>
      </c>
      <c r="H14" s="140"/>
      <c r="K14" s="121"/>
      <c r="L14" s="121"/>
      <c r="M14" s="121"/>
    </row>
    <row r="15" spans="1:13">
      <c r="A15" s="140"/>
      <c r="B15" s="140"/>
      <c r="C15" s="140">
        <v>1</v>
      </c>
      <c r="D15" s="140" t="s">
        <v>514</v>
      </c>
      <c r="E15" s="141">
        <v>0</v>
      </c>
      <c r="F15" s="144">
        <v>2000</v>
      </c>
      <c r="G15" s="141">
        <f t="shared" si="0"/>
        <v>-2000</v>
      </c>
      <c r="H15" s="140"/>
      <c r="K15" s="121"/>
      <c r="L15" s="121"/>
      <c r="M15" s="121"/>
    </row>
    <row r="16" spans="1:13">
      <c r="A16" s="140"/>
      <c r="B16" s="140"/>
      <c r="C16" s="140">
        <v>2</v>
      </c>
      <c r="D16" s="140" t="s">
        <v>18</v>
      </c>
      <c r="E16" s="141">
        <v>80</v>
      </c>
      <c r="F16" s="144">
        <v>500</v>
      </c>
      <c r="G16" s="141">
        <f t="shared" si="0"/>
        <v>-420</v>
      </c>
      <c r="H16" s="140"/>
      <c r="K16" s="121"/>
      <c r="L16" s="121"/>
      <c r="M16" s="121"/>
    </row>
    <row r="17" spans="1:13">
      <c r="A17" s="140"/>
      <c r="B17" s="140" t="s">
        <v>507</v>
      </c>
      <c r="C17" s="140"/>
      <c r="D17" s="140" t="s">
        <v>497</v>
      </c>
      <c r="E17" s="141">
        <v>106483</v>
      </c>
      <c r="F17" s="144">
        <v>110000</v>
      </c>
      <c r="G17" s="141">
        <f t="shared" si="0"/>
        <v>-3517</v>
      </c>
      <c r="H17" s="140"/>
      <c r="K17" s="121"/>
      <c r="L17" s="121"/>
      <c r="M17" s="121"/>
    </row>
    <row r="18" spans="1:13">
      <c r="A18" s="140"/>
      <c r="B18" s="140"/>
      <c r="C18" s="140">
        <v>1</v>
      </c>
      <c r="D18" s="140" t="s">
        <v>25</v>
      </c>
      <c r="E18" s="141">
        <v>94963</v>
      </c>
      <c r="F18" s="144">
        <v>85000</v>
      </c>
      <c r="G18" s="141">
        <f t="shared" si="0"/>
        <v>9963</v>
      </c>
      <c r="H18" s="140"/>
      <c r="K18" s="121"/>
      <c r="L18" s="121"/>
      <c r="M18" s="121"/>
    </row>
    <row r="19" spans="1:13">
      <c r="A19" s="140"/>
      <c r="B19" s="140"/>
      <c r="C19" s="140">
        <v>2</v>
      </c>
      <c r="D19" s="140" t="s">
        <v>515</v>
      </c>
      <c r="E19" s="141">
        <v>0</v>
      </c>
      <c r="F19" s="144">
        <v>10000</v>
      </c>
      <c r="G19" s="141">
        <f t="shared" si="0"/>
        <v>-10000</v>
      </c>
      <c r="H19" s="140"/>
      <c r="K19" s="121"/>
      <c r="L19" s="121"/>
      <c r="M19" s="121"/>
    </row>
    <row r="20" spans="1:13">
      <c r="A20" s="140"/>
      <c r="B20" s="140"/>
      <c r="C20" s="140">
        <v>3</v>
      </c>
      <c r="D20" s="140" t="s">
        <v>516</v>
      </c>
      <c r="E20" s="141">
        <v>10000</v>
      </c>
      <c r="F20" s="144">
        <v>10000</v>
      </c>
      <c r="G20" s="141">
        <f t="shared" si="0"/>
        <v>0</v>
      </c>
      <c r="H20" s="112" t="s">
        <v>163</v>
      </c>
      <c r="K20" s="121"/>
      <c r="L20" s="121"/>
      <c r="M20" s="121"/>
    </row>
    <row r="21" spans="1:13">
      <c r="A21" s="140"/>
      <c r="B21" s="140"/>
      <c r="C21" s="140">
        <v>4</v>
      </c>
      <c r="D21" s="140" t="s">
        <v>517</v>
      </c>
      <c r="E21" s="141">
        <v>1520</v>
      </c>
      <c r="F21" s="144">
        <v>5000</v>
      </c>
      <c r="G21" s="141">
        <f t="shared" si="0"/>
        <v>-3480</v>
      </c>
      <c r="H21" s="140"/>
      <c r="K21" s="121"/>
      <c r="L21" s="121"/>
      <c r="M21" s="121"/>
    </row>
    <row r="22" spans="1:13">
      <c r="A22" s="140"/>
      <c r="B22" s="140" t="s">
        <v>567</v>
      </c>
      <c r="C22" s="140"/>
      <c r="D22" s="140" t="s">
        <v>568</v>
      </c>
      <c r="E22" s="141">
        <v>10000</v>
      </c>
      <c r="F22" s="144">
        <v>10000</v>
      </c>
      <c r="G22" s="141">
        <f t="shared" si="0"/>
        <v>0</v>
      </c>
      <c r="H22" s="140"/>
      <c r="K22" s="121"/>
      <c r="L22" s="121"/>
      <c r="M22" s="121"/>
    </row>
    <row r="23" spans="1:13">
      <c r="A23" s="135"/>
      <c r="B23" s="140"/>
      <c r="C23" s="140"/>
      <c r="D23" s="140" t="s">
        <v>518</v>
      </c>
      <c r="E23" s="112">
        <v>45071</v>
      </c>
      <c r="F23" s="144">
        <v>11700</v>
      </c>
      <c r="G23" s="141">
        <f t="shared" si="0"/>
        <v>33371</v>
      </c>
      <c r="H23" s="140"/>
      <c r="K23" s="121"/>
      <c r="L23" s="121"/>
      <c r="M23" s="121"/>
    </row>
    <row r="24" spans="1:13">
      <c r="A24" s="135"/>
      <c r="B24" s="135"/>
      <c r="C24" s="135"/>
      <c r="D24" s="135"/>
      <c r="E24" s="136"/>
      <c r="F24" s="136"/>
      <c r="G24" s="135"/>
      <c r="H24" s="135"/>
      <c r="K24" s="121"/>
      <c r="L24" s="121"/>
      <c r="M24" s="121"/>
    </row>
    <row r="25" spans="1:13">
      <c r="K25" s="121"/>
      <c r="L25" s="121"/>
      <c r="M25" s="121"/>
    </row>
    <row r="26" spans="1:13">
      <c r="K26" s="121"/>
      <c r="L26" s="121"/>
      <c r="M26" s="121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90" zoomScaleNormal="90" workbookViewId="0">
      <selection activeCell="R23" sqref="R4:R23"/>
    </sheetView>
  </sheetViews>
  <sheetFormatPr defaultRowHeight="16.2"/>
  <cols>
    <col min="1" max="1" width="10.6640625" bestFit="1" customWidth="1"/>
    <col min="2" max="2" width="3.77734375" bestFit="1" customWidth="1"/>
    <col min="3" max="3" width="6" bestFit="1" customWidth="1"/>
    <col min="4" max="4" width="18.6640625" customWidth="1"/>
    <col min="5" max="5" width="11.6640625" bestFit="1" customWidth="1"/>
    <col min="6" max="7" width="10.44140625" bestFit="1" customWidth="1"/>
    <col min="8" max="8" width="5.6640625" bestFit="1" customWidth="1"/>
    <col min="9" max="9" width="12.88671875" bestFit="1" customWidth="1"/>
    <col min="10" max="10" width="15.33203125" bestFit="1" customWidth="1"/>
    <col min="11" max="11" width="11.109375" bestFit="1" customWidth="1"/>
    <col min="12" max="12" width="7" bestFit="1" customWidth="1"/>
    <col min="13" max="13" width="6" bestFit="1" customWidth="1"/>
    <col min="14" max="14" width="6.5546875" bestFit="1" customWidth="1"/>
    <col min="19" max="19" width="13.5546875" bestFit="1" customWidth="1"/>
    <col min="20" max="20" width="61.77734375" style="110" bestFit="1" customWidth="1"/>
  </cols>
  <sheetData>
    <row r="1" spans="1:20">
      <c r="Q1" s="145" t="s">
        <v>607</v>
      </c>
      <c r="R1" s="146"/>
      <c r="S1" s="147"/>
      <c r="T1" s="148"/>
    </row>
    <row r="2" spans="1:20">
      <c r="Q2" s="145"/>
      <c r="R2" s="146"/>
      <c r="S2" s="147"/>
      <c r="T2" s="148"/>
    </row>
    <row r="3" spans="1:20">
      <c r="Q3" s="149" t="s">
        <v>608</v>
      </c>
      <c r="R3" s="150" t="s">
        <v>16</v>
      </c>
      <c r="S3" s="149" t="s">
        <v>569</v>
      </c>
      <c r="T3" s="151" t="s">
        <v>570</v>
      </c>
    </row>
    <row r="4" spans="1:20">
      <c r="A4" s="11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212</v>
      </c>
      <c r="H4" t="s">
        <v>10</v>
      </c>
      <c r="I4" t="s">
        <v>213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Q4" s="112" t="s">
        <v>571</v>
      </c>
      <c r="R4" s="112">
        <v>4000</v>
      </c>
      <c r="S4" s="152" t="s">
        <v>609</v>
      </c>
      <c r="T4" s="111" t="s">
        <v>610</v>
      </c>
    </row>
    <row r="5" spans="1:20">
      <c r="A5" s="113">
        <v>45787</v>
      </c>
      <c r="B5">
        <v>5</v>
      </c>
      <c r="C5" t="s">
        <v>2</v>
      </c>
      <c r="D5" t="s">
        <v>427</v>
      </c>
      <c r="E5">
        <v>1140514001</v>
      </c>
      <c r="G5">
        <v>5107</v>
      </c>
      <c r="H5">
        <v>5</v>
      </c>
      <c r="I5" t="s">
        <v>142</v>
      </c>
      <c r="J5" t="s">
        <v>143</v>
      </c>
      <c r="K5" t="s">
        <v>401</v>
      </c>
      <c r="L5" t="s">
        <v>19</v>
      </c>
      <c r="N5">
        <v>6000</v>
      </c>
      <c r="Q5" s="112" t="s">
        <v>572</v>
      </c>
      <c r="R5" s="112">
        <v>4000</v>
      </c>
      <c r="S5" s="152" t="s">
        <v>573</v>
      </c>
      <c r="T5" s="153" t="s">
        <v>611</v>
      </c>
    </row>
    <row r="6" spans="1:20">
      <c r="A6" s="113">
        <v>45787</v>
      </c>
      <c r="B6">
        <v>5</v>
      </c>
      <c r="C6" t="s">
        <v>2</v>
      </c>
      <c r="D6" t="s">
        <v>428</v>
      </c>
      <c r="E6">
        <v>1140514001</v>
      </c>
      <c r="G6">
        <v>5107</v>
      </c>
      <c r="H6">
        <v>5</v>
      </c>
      <c r="I6" t="s">
        <v>142</v>
      </c>
      <c r="J6" t="s">
        <v>143</v>
      </c>
      <c r="K6" t="s">
        <v>140</v>
      </c>
      <c r="L6" t="s">
        <v>19</v>
      </c>
      <c r="N6">
        <v>12000</v>
      </c>
      <c r="Q6" s="112" t="s">
        <v>574</v>
      </c>
      <c r="R6" s="112">
        <v>4000</v>
      </c>
      <c r="S6" s="152" t="s">
        <v>612</v>
      </c>
      <c r="T6" s="111" t="s">
        <v>613</v>
      </c>
    </row>
    <row r="7" spans="1:20">
      <c r="A7" s="113">
        <v>45787</v>
      </c>
      <c r="B7">
        <v>5</v>
      </c>
      <c r="C7" t="s">
        <v>2</v>
      </c>
      <c r="D7" t="s">
        <v>144</v>
      </c>
      <c r="E7">
        <v>1140514001</v>
      </c>
      <c r="G7">
        <v>5107</v>
      </c>
      <c r="H7">
        <v>5</v>
      </c>
      <c r="I7" t="s">
        <v>142</v>
      </c>
      <c r="J7" t="s">
        <v>143</v>
      </c>
      <c r="K7" t="s">
        <v>145</v>
      </c>
      <c r="L7" t="s">
        <v>19</v>
      </c>
      <c r="N7">
        <v>3000</v>
      </c>
      <c r="Q7" s="112" t="s">
        <v>48</v>
      </c>
      <c r="R7" s="112">
        <v>6950</v>
      </c>
      <c r="S7" s="152" t="s">
        <v>575</v>
      </c>
      <c r="T7" s="111" t="s">
        <v>576</v>
      </c>
    </row>
    <row r="8" spans="1:20">
      <c r="A8" s="113">
        <v>45964</v>
      </c>
      <c r="B8">
        <v>11</v>
      </c>
      <c r="C8" t="s">
        <v>2</v>
      </c>
      <c r="D8" t="s">
        <v>198</v>
      </c>
      <c r="E8">
        <v>1141103001</v>
      </c>
      <c r="G8">
        <v>5107</v>
      </c>
      <c r="H8">
        <v>5</v>
      </c>
      <c r="I8" t="s">
        <v>142</v>
      </c>
      <c r="J8" t="s">
        <v>143</v>
      </c>
      <c r="K8" t="s">
        <v>401</v>
      </c>
      <c r="L8" t="s">
        <v>19</v>
      </c>
      <c r="N8">
        <v>6000</v>
      </c>
      <c r="Q8" s="112" t="s">
        <v>145</v>
      </c>
      <c r="R8" s="112">
        <v>3000</v>
      </c>
      <c r="S8" s="152" t="s">
        <v>577</v>
      </c>
      <c r="T8" s="111" t="s">
        <v>578</v>
      </c>
    </row>
    <row r="9" spans="1:20">
      <c r="A9" s="113">
        <v>45964</v>
      </c>
      <c r="B9">
        <v>11</v>
      </c>
      <c r="C9" t="s">
        <v>2</v>
      </c>
      <c r="D9" t="s">
        <v>199</v>
      </c>
      <c r="E9">
        <v>1141103001</v>
      </c>
      <c r="G9">
        <v>5107</v>
      </c>
      <c r="H9">
        <v>5</v>
      </c>
      <c r="I9" t="s">
        <v>142</v>
      </c>
      <c r="J9" t="s">
        <v>143</v>
      </c>
      <c r="K9" t="s">
        <v>140</v>
      </c>
      <c r="L9" t="s">
        <v>19</v>
      </c>
      <c r="N9">
        <v>12000</v>
      </c>
      <c r="Q9" s="112" t="s">
        <v>55</v>
      </c>
      <c r="R9" s="112">
        <v>6375</v>
      </c>
      <c r="S9" s="152" t="s">
        <v>579</v>
      </c>
      <c r="T9" s="111" t="s">
        <v>580</v>
      </c>
    </row>
    <row r="10" spans="1:20">
      <c r="A10" s="113">
        <v>45964</v>
      </c>
      <c r="B10">
        <v>11</v>
      </c>
      <c r="C10" t="s">
        <v>2</v>
      </c>
      <c r="D10" t="s">
        <v>201</v>
      </c>
      <c r="E10">
        <v>1141103001</v>
      </c>
      <c r="G10">
        <v>5107</v>
      </c>
      <c r="H10">
        <v>5</v>
      </c>
      <c r="I10" t="s">
        <v>142</v>
      </c>
      <c r="J10" t="s">
        <v>143</v>
      </c>
      <c r="K10" t="s">
        <v>22</v>
      </c>
      <c r="L10" t="s">
        <v>19</v>
      </c>
      <c r="N10">
        <v>3000</v>
      </c>
      <c r="Q10" s="112" t="s">
        <v>53</v>
      </c>
      <c r="R10" s="112">
        <v>2475</v>
      </c>
      <c r="S10" s="152" t="s">
        <v>581</v>
      </c>
      <c r="T10" s="111" t="s">
        <v>582</v>
      </c>
    </row>
    <row r="11" spans="1:20">
      <c r="A11" s="113">
        <v>46017</v>
      </c>
      <c r="B11">
        <v>12</v>
      </c>
      <c r="C11" t="s">
        <v>2</v>
      </c>
      <c r="D11" t="s">
        <v>614</v>
      </c>
      <c r="G11">
        <v>5107</v>
      </c>
      <c r="H11">
        <v>5</v>
      </c>
      <c r="I11" t="s">
        <v>142</v>
      </c>
      <c r="J11" t="s">
        <v>583</v>
      </c>
      <c r="K11" t="s">
        <v>53</v>
      </c>
      <c r="L11" t="s">
        <v>19</v>
      </c>
      <c r="N11">
        <v>2475</v>
      </c>
      <c r="Q11" s="112" t="s">
        <v>140</v>
      </c>
      <c r="R11" s="112">
        <v>28500</v>
      </c>
      <c r="S11" s="152" t="s">
        <v>615</v>
      </c>
      <c r="T11" s="111" t="s">
        <v>584</v>
      </c>
    </row>
    <row r="12" spans="1:20">
      <c r="A12" s="113">
        <v>46017</v>
      </c>
      <c r="B12">
        <v>12</v>
      </c>
      <c r="C12" t="s">
        <v>2</v>
      </c>
      <c r="D12" t="s">
        <v>614</v>
      </c>
      <c r="G12">
        <v>5107</v>
      </c>
      <c r="H12">
        <v>5</v>
      </c>
      <c r="I12" t="s">
        <v>142</v>
      </c>
      <c r="J12" t="s">
        <v>583</v>
      </c>
      <c r="K12" t="s">
        <v>571</v>
      </c>
      <c r="L12" t="s">
        <v>19</v>
      </c>
      <c r="N12">
        <v>4000</v>
      </c>
      <c r="Q12" s="112" t="s">
        <v>585</v>
      </c>
      <c r="R12" s="112">
        <v>4000</v>
      </c>
      <c r="S12" s="152" t="s">
        <v>616</v>
      </c>
      <c r="T12" s="111" t="s">
        <v>617</v>
      </c>
    </row>
    <row r="13" spans="1:20">
      <c r="A13" s="113">
        <v>46017</v>
      </c>
      <c r="B13">
        <v>12</v>
      </c>
      <c r="C13" t="s">
        <v>2</v>
      </c>
      <c r="D13" t="s">
        <v>614</v>
      </c>
      <c r="G13">
        <v>5107</v>
      </c>
      <c r="H13">
        <v>5</v>
      </c>
      <c r="I13" t="s">
        <v>142</v>
      </c>
      <c r="J13" t="s">
        <v>583</v>
      </c>
      <c r="K13" t="s">
        <v>572</v>
      </c>
      <c r="L13" t="s">
        <v>19</v>
      </c>
      <c r="N13">
        <v>4000</v>
      </c>
      <c r="Q13" s="112" t="s">
        <v>77</v>
      </c>
      <c r="R13" s="112">
        <v>22075</v>
      </c>
      <c r="S13" s="152" t="s">
        <v>586</v>
      </c>
      <c r="T13" s="111" t="s">
        <v>587</v>
      </c>
    </row>
    <row r="14" spans="1:20">
      <c r="A14" s="113">
        <v>46017</v>
      </c>
      <c r="B14">
        <v>12</v>
      </c>
      <c r="C14" t="s">
        <v>2</v>
      </c>
      <c r="D14" t="s">
        <v>614</v>
      </c>
      <c r="G14">
        <v>5107</v>
      </c>
      <c r="H14">
        <v>5</v>
      </c>
      <c r="I14" t="s">
        <v>142</v>
      </c>
      <c r="J14" t="s">
        <v>583</v>
      </c>
      <c r="K14" t="s">
        <v>574</v>
      </c>
      <c r="L14" t="s">
        <v>19</v>
      </c>
      <c r="N14">
        <v>4000</v>
      </c>
      <c r="Q14" s="112" t="s">
        <v>59</v>
      </c>
      <c r="R14" s="112">
        <v>5400</v>
      </c>
      <c r="S14" s="152" t="s">
        <v>588</v>
      </c>
      <c r="T14" s="111" t="s">
        <v>589</v>
      </c>
    </row>
    <row r="15" spans="1:20">
      <c r="A15" s="113">
        <v>46017</v>
      </c>
      <c r="B15">
        <v>12</v>
      </c>
      <c r="C15" t="s">
        <v>2</v>
      </c>
      <c r="D15" t="s">
        <v>614</v>
      </c>
      <c r="G15">
        <v>5107</v>
      </c>
      <c r="H15">
        <v>5</v>
      </c>
      <c r="I15" t="s">
        <v>142</v>
      </c>
      <c r="J15" t="s">
        <v>583</v>
      </c>
      <c r="K15" t="s">
        <v>48</v>
      </c>
      <c r="L15" t="s">
        <v>19</v>
      </c>
      <c r="N15">
        <v>6950</v>
      </c>
      <c r="Q15" s="112" t="s">
        <v>401</v>
      </c>
      <c r="R15" s="112">
        <v>37600</v>
      </c>
      <c r="S15" s="152" t="s">
        <v>590</v>
      </c>
      <c r="T15" s="111" t="s">
        <v>591</v>
      </c>
    </row>
    <row r="16" spans="1:20">
      <c r="A16" s="113">
        <v>46017</v>
      </c>
      <c r="B16">
        <v>12</v>
      </c>
      <c r="C16" t="s">
        <v>2</v>
      </c>
      <c r="D16" t="s">
        <v>614</v>
      </c>
      <c r="G16">
        <v>5107</v>
      </c>
      <c r="H16">
        <v>5</v>
      </c>
      <c r="I16" t="s">
        <v>142</v>
      </c>
      <c r="J16" t="s">
        <v>583</v>
      </c>
      <c r="K16" t="s">
        <v>55</v>
      </c>
      <c r="L16" t="s">
        <v>19</v>
      </c>
      <c r="N16">
        <v>6375</v>
      </c>
      <c r="Q16" s="112" t="s">
        <v>168</v>
      </c>
      <c r="R16" s="112">
        <v>4950</v>
      </c>
      <c r="S16" s="152" t="s">
        <v>592</v>
      </c>
      <c r="T16" s="111" t="s">
        <v>593</v>
      </c>
    </row>
    <row r="17" spans="1:20">
      <c r="A17" s="113">
        <v>46017</v>
      </c>
      <c r="B17">
        <v>12</v>
      </c>
      <c r="C17" t="s">
        <v>2</v>
      </c>
      <c r="D17" t="s">
        <v>614</v>
      </c>
      <c r="G17">
        <v>5107</v>
      </c>
      <c r="H17">
        <v>5</v>
      </c>
      <c r="I17" t="s">
        <v>142</v>
      </c>
      <c r="J17" t="s">
        <v>583</v>
      </c>
      <c r="K17" t="s">
        <v>140</v>
      </c>
      <c r="L17" t="s">
        <v>19</v>
      </c>
      <c r="N17">
        <v>4500</v>
      </c>
      <c r="Q17" s="112" t="s">
        <v>71</v>
      </c>
      <c r="R17" s="112">
        <v>7625</v>
      </c>
      <c r="S17" s="152" t="s">
        <v>594</v>
      </c>
      <c r="T17" s="111" t="s">
        <v>595</v>
      </c>
    </row>
    <row r="18" spans="1:20">
      <c r="A18" s="113">
        <v>46017</v>
      </c>
      <c r="B18">
        <v>12</v>
      </c>
      <c r="C18" t="s">
        <v>2</v>
      </c>
      <c r="D18" t="s">
        <v>614</v>
      </c>
      <c r="G18">
        <v>5107</v>
      </c>
      <c r="H18">
        <v>5</v>
      </c>
      <c r="I18" t="s">
        <v>142</v>
      </c>
      <c r="J18" t="s">
        <v>583</v>
      </c>
      <c r="K18" t="s">
        <v>585</v>
      </c>
      <c r="L18" t="s">
        <v>19</v>
      </c>
      <c r="N18">
        <v>4000</v>
      </c>
      <c r="Q18" s="112" t="s">
        <v>57</v>
      </c>
      <c r="R18" s="112">
        <v>1200</v>
      </c>
      <c r="S18" s="152" t="s">
        <v>596</v>
      </c>
      <c r="T18" s="154" t="s">
        <v>597</v>
      </c>
    </row>
    <row r="19" spans="1:20">
      <c r="A19" s="113">
        <v>46017</v>
      </c>
      <c r="B19">
        <v>12</v>
      </c>
      <c r="C19" t="s">
        <v>2</v>
      </c>
      <c r="D19" t="s">
        <v>614</v>
      </c>
      <c r="G19">
        <v>5107</v>
      </c>
      <c r="H19">
        <v>5</v>
      </c>
      <c r="I19" t="s">
        <v>142</v>
      </c>
      <c r="J19" t="s">
        <v>583</v>
      </c>
      <c r="K19" t="s">
        <v>77</v>
      </c>
      <c r="L19" t="s">
        <v>19</v>
      </c>
      <c r="N19">
        <v>22075</v>
      </c>
      <c r="Q19" s="112" t="s">
        <v>39</v>
      </c>
      <c r="R19" s="112">
        <v>4725</v>
      </c>
      <c r="S19" s="152" t="s">
        <v>598</v>
      </c>
      <c r="T19" s="111" t="s">
        <v>599</v>
      </c>
    </row>
    <row r="20" spans="1:20">
      <c r="A20" s="113">
        <v>46017</v>
      </c>
      <c r="B20">
        <v>12</v>
      </c>
      <c r="C20" t="s">
        <v>2</v>
      </c>
      <c r="D20" t="s">
        <v>614</v>
      </c>
      <c r="G20">
        <v>5107</v>
      </c>
      <c r="H20">
        <v>5</v>
      </c>
      <c r="I20" t="s">
        <v>142</v>
      </c>
      <c r="J20" t="s">
        <v>583</v>
      </c>
      <c r="K20" t="s">
        <v>59</v>
      </c>
      <c r="L20" t="s">
        <v>19</v>
      </c>
      <c r="N20">
        <v>5400</v>
      </c>
      <c r="Q20" s="112" t="s">
        <v>22</v>
      </c>
      <c r="R20" s="112">
        <v>11175</v>
      </c>
      <c r="S20" s="152" t="s">
        <v>600</v>
      </c>
      <c r="T20" s="111" t="s">
        <v>601</v>
      </c>
    </row>
    <row r="21" spans="1:20">
      <c r="A21" s="113">
        <v>46017</v>
      </c>
      <c r="B21">
        <v>12</v>
      </c>
      <c r="C21" t="s">
        <v>2</v>
      </c>
      <c r="D21" t="s">
        <v>614</v>
      </c>
      <c r="G21">
        <v>5107</v>
      </c>
      <c r="H21">
        <v>5</v>
      </c>
      <c r="I21" t="s">
        <v>142</v>
      </c>
      <c r="J21" t="s">
        <v>583</v>
      </c>
      <c r="K21" t="s">
        <v>401</v>
      </c>
      <c r="L21" t="s">
        <v>19</v>
      </c>
      <c r="N21">
        <v>25600</v>
      </c>
      <c r="Q21" s="112" t="s">
        <v>397</v>
      </c>
      <c r="R21" s="112">
        <v>1500</v>
      </c>
      <c r="S21" s="152" t="s">
        <v>602</v>
      </c>
      <c r="T21" s="154" t="s">
        <v>618</v>
      </c>
    </row>
    <row r="22" spans="1:20">
      <c r="A22" s="113">
        <v>46017</v>
      </c>
      <c r="B22">
        <v>12</v>
      </c>
      <c r="C22" t="s">
        <v>2</v>
      </c>
      <c r="D22" t="s">
        <v>614</v>
      </c>
      <c r="G22">
        <v>5107</v>
      </c>
      <c r="H22">
        <v>5</v>
      </c>
      <c r="I22" t="s">
        <v>142</v>
      </c>
      <c r="J22" t="s">
        <v>583</v>
      </c>
      <c r="K22" t="s">
        <v>168</v>
      </c>
      <c r="L22" t="s">
        <v>19</v>
      </c>
      <c r="N22">
        <v>4950</v>
      </c>
      <c r="Q22" s="112" t="s">
        <v>88</v>
      </c>
      <c r="R22" s="112">
        <v>2400</v>
      </c>
      <c r="S22" s="152" t="s">
        <v>603</v>
      </c>
      <c r="T22" s="111" t="s">
        <v>604</v>
      </c>
    </row>
    <row r="23" spans="1:20">
      <c r="A23" s="113">
        <v>46017</v>
      </c>
      <c r="B23">
        <v>12</v>
      </c>
      <c r="C23" t="s">
        <v>2</v>
      </c>
      <c r="D23" t="s">
        <v>614</v>
      </c>
      <c r="G23">
        <v>5107</v>
      </c>
      <c r="H23">
        <v>5</v>
      </c>
      <c r="I23" t="s">
        <v>142</v>
      </c>
      <c r="J23" t="s">
        <v>583</v>
      </c>
      <c r="K23" t="s">
        <v>71</v>
      </c>
      <c r="L23" t="s">
        <v>19</v>
      </c>
      <c r="N23">
        <v>7625</v>
      </c>
      <c r="Q23" s="112" t="s">
        <v>119</v>
      </c>
      <c r="R23" s="112">
        <v>16750</v>
      </c>
      <c r="S23" s="152" t="s">
        <v>605</v>
      </c>
      <c r="T23" s="111" t="s">
        <v>606</v>
      </c>
    </row>
    <row r="24" spans="1:20">
      <c r="A24" s="113">
        <v>46017</v>
      </c>
      <c r="B24">
        <v>12</v>
      </c>
      <c r="C24" t="s">
        <v>2</v>
      </c>
      <c r="D24" t="s">
        <v>614</v>
      </c>
      <c r="G24">
        <v>5107</v>
      </c>
      <c r="H24">
        <v>5</v>
      </c>
      <c r="I24" t="s">
        <v>142</v>
      </c>
      <c r="J24" t="s">
        <v>583</v>
      </c>
      <c r="K24" t="s">
        <v>57</v>
      </c>
      <c r="L24" t="s">
        <v>19</v>
      </c>
      <c r="N24">
        <v>1200</v>
      </c>
    </row>
    <row r="25" spans="1:20">
      <c r="A25" s="113">
        <v>46017</v>
      </c>
      <c r="B25">
        <v>12</v>
      </c>
      <c r="C25" t="s">
        <v>2</v>
      </c>
      <c r="D25" t="s">
        <v>614</v>
      </c>
      <c r="G25">
        <v>5107</v>
      </c>
      <c r="H25">
        <v>5</v>
      </c>
      <c r="I25" t="s">
        <v>142</v>
      </c>
      <c r="J25" t="s">
        <v>583</v>
      </c>
      <c r="K25" t="s">
        <v>39</v>
      </c>
      <c r="L25" t="s">
        <v>19</v>
      </c>
      <c r="N25">
        <v>4725</v>
      </c>
    </row>
    <row r="26" spans="1:20">
      <c r="A26" s="113">
        <v>46017</v>
      </c>
      <c r="B26">
        <v>12</v>
      </c>
      <c r="C26" t="s">
        <v>2</v>
      </c>
      <c r="D26" t="s">
        <v>614</v>
      </c>
      <c r="G26">
        <v>5107</v>
      </c>
      <c r="H26">
        <v>5</v>
      </c>
      <c r="I26" t="s">
        <v>142</v>
      </c>
      <c r="J26" t="s">
        <v>583</v>
      </c>
      <c r="K26" t="s">
        <v>22</v>
      </c>
      <c r="L26" t="s">
        <v>19</v>
      </c>
      <c r="N26">
        <v>8175</v>
      </c>
    </row>
    <row r="27" spans="1:20">
      <c r="A27" s="113">
        <v>46017</v>
      </c>
      <c r="B27">
        <v>12</v>
      </c>
      <c r="C27" t="s">
        <v>2</v>
      </c>
      <c r="D27" t="s">
        <v>614</v>
      </c>
      <c r="G27">
        <v>5107</v>
      </c>
      <c r="H27">
        <v>5</v>
      </c>
      <c r="I27" t="s">
        <v>142</v>
      </c>
      <c r="J27" t="s">
        <v>583</v>
      </c>
      <c r="K27" t="s">
        <v>397</v>
      </c>
      <c r="L27" t="s">
        <v>19</v>
      </c>
      <c r="N27">
        <v>1500</v>
      </c>
    </row>
    <row r="28" spans="1:20">
      <c r="A28" s="113">
        <v>46017</v>
      </c>
      <c r="B28">
        <v>12</v>
      </c>
      <c r="C28" t="s">
        <v>2</v>
      </c>
      <c r="D28" t="s">
        <v>614</v>
      </c>
      <c r="G28">
        <v>5107</v>
      </c>
      <c r="H28">
        <v>5</v>
      </c>
      <c r="I28" t="s">
        <v>142</v>
      </c>
      <c r="J28" t="s">
        <v>583</v>
      </c>
      <c r="K28" t="s">
        <v>88</v>
      </c>
      <c r="L28" t="s">
        <v>19</v>
      </c>
      <c r="N28">
        <v>2400</v>
      </c>
    </row>
    <row r="29" spans="1:20">
      <c r="A29" s="113">
        <v>46017</v>
      </c>
      <c r="B29">
        <v>12</v>
      </c>
      <c r="C29" t="s">
        <v>2</v>
      </c>
      <c r="D29" t="s">
        <v>614</v>
      </c>
      <c r="G29">
        <v>5107</v>
      </c>
      <c r="H29">
        <v>5</v>
      </c>
      <c r="I29" t="s">
        <v>142</v>
      </c>
      <c r="J29" t="s">
        <v>583</v>
      </c>
      <c r="K29" t="s">
        <v>119</v>
      </c>
      <c r="L29" t="s">
        <v>19</v>
      </c>
      <c r="N29">
        <v>16750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90" zoomScaleNormal="90" workbookViewId="0">
      <selection activeCell="J1" sqref="J1"/>
    </sheetView>
  </sheetViews>
  <sheetFormatPr defaultRowHeight="16.2"/>
  <cols>
    <col min="1" max="3" width="3.77734375" customWidth="1"/>
    <col min="4" max="4" width="15.33203125" bestFit="1" customWidth="1"/>
    <col min="5" max="7" width="15.77734375" style="118" customWidth="1"/>
    <col min="11" max="13" width="8.88671875" style="121"/>
  </cols>
  <sheetData>
    <row r="1" spans="1:13">
      <c r="K1" s="121" t="s">
        <v>19</v>
      </c>
      <c r="L1" s="121" t="s">
        <v>452</v>
      </c>
    </row>
    <row r="2" spans="1:13">
      <c r="B2" t="s">
        <v>499</v>
      </c>
      <c r="I2" t="s">
        <v>487</v>
      </c>
      <c r="J2" t="s">
        <v>488</v>
      </c>
      <c r="K2" s="121" t="s">
        <v>489</v>
      </c>
      <c r="L2" s="121" t="s">
        <v>490</v>
      </c>
      <c r="M2" s="121" t="s">
        <v>491</v>
      </c>
    </row>
    <row r="3" spans="1:13">
      <c r="A3" t="s">
        <v>500</v>
      </c>
      <c r="E3" s="118" t="s">
        <v>489</v>
      </c>
      <c r="F3" s="118" t="s">
        <v>490</v>
      </c>
      <c r="G3" s="118" t="s">
        <v>501</v>
      </c>
      <c r="J3" t="s">
        <v>333</v>
      </c>
    </row>
    <row r="4" spans="1:13">
      <c r="A4" s="116" t="s">
        <v>502</v>
      </c>
      <c r="B4" s="116" t="s">
        <v>503</v>
      </c>
      <c r="C4" s="116" t="s">
        <v>504</v>
      </c>
      <c r="D4" s="116" t="s">
        <v>500</v>
      </c>
      <c r="E4" s="119"/>
      <c r="F4" s="119"/>
      <c r="G4" s="119"/>
      <c r="I4">
        <v>4102</v>
      </c>
      <c r="J4" t="s">
        <v>486</v>
      </c>
      <c r="K4" s="121">
        <f>SUMIFS(帳冊1!O:O,帳冊1!G:G,I4,帳冊1!L:L,K1)</f>
        <v>42000</v>
      </c>
      <c r="L4" s="121">
        <f>SUMIFS(帳冊1!O:O,帳冊1!G:G,I4,帳冊1!L:L,L1)</f>
        <v>0</v>
      </c>
      <c r="M4" s="121">
        <f>SUM(損益表1!K4:L4)</f>
        <v>42000</v>
      </c>
    </row>
    <row r="5" spans="1:13">
      <c r="A5" s="116" t="s">
        <v>505</v>
      </c>
      <c r="B5" s="116"/>
      <c r="C5" s="116"/>
      <c r="D5" s="116" t="s">
        <v>509</v>
      </c>
      <c r="E5" s="119">
        <f>SUM(E6:E10)</f>
        <v>121302</v>
      </c>
      <c r="F5" s="119">
        <f>SUM(F6:F10)</f>
        <v>219032</v>
      </c>
      <c r="G5" s="119">
        <f t="shared" ref="G5:G10" si="0">SUM(E5:F5)</f>
        <v>340334</v>
      </c>
      <c r="I5">
        <v>4104</v>
      </c>
      <c r="J5" t="s">
        <v>303</v>
      </c>
      <c r="K5" s="121">
        <f>SUMIFS(帳冊1!O:O,帳冊1!G:G,I5,帳冊1!L:L,K1)</f>
        <v>73677</v>
      </c>
      <c r="L5" s="121">
        <f>SUMIFS(帳冊1!O:O,帳冊1!G:G,I5,帳冊1!L:L,L1)</f>
        <v>0</v>
      </c>
      <c r="M5" s="121">
        <f>SUM(損益表1!K5:L5)</f>
        <v>73677</v>
      </c>
    </row>
    <row r="6" spans="1:13">
      <c r="A6" s="116"/>
      <c r="B6" s="116"/>
      <c r="C6" s="116">
        <v>1</v>
      </c>
      <c r="D6" s="116" t="s">
        <v>1</v>
      </c>
      <c r="E6" s="119"/>
      <c r="F6" s="119"/>
      <c r="G6" s="119">
        <f t="shared" si="0"/>
        <v>0</v>
      </c>
      <c r="I6">
        <v>4105</v>
      </c>
      <c r="J6" t="s">
        <v>485</v>
      </c>
      <c r="K6" s="121">
        <f>SUMIFS(帳冊1!O:O,帳冊1!G:G,I6,帳冊1!L:L,K1)</f>
        <v>0</v>
      </c>
      <c r="L6" s="121">
        <f>SUMIFS(帳冊1!O:O,帳冊1!G:G,I6,帳冊1!L:L,L1)</f>
        <v>219032</v>
      </c>
      <c r="M6" s="121">
        <f>SUM(損益表1!K6:L6)</f>
        <v>219032</v>
      </c>
    </row>
    <row r="7" spans="1:13">
      <c r="A7" s="116"/>
      <c r="B7" s="116"/>
      <c r="C7" s="116">
        <v>2</v>
      </c>
      <c r="D7" s="116" t="s">
        <v>3</v>
      </c>
      <c r="E7" s="119">
        <v>42000</v>
      </c>
      <c r="F7" s="119">
        <v>0</v>
      </c>
      <c r="G7" s="119">
        <f t="shared" si="0"/>
        <v>42000</v>
      </c>
      <c r="I7">
        <v>4109</v>
      </c>
      <c r="J7" t="s">
        <v>484</v>
      </c>
      <c r="K7" s="121">
        <f>SUMIFS(帳冊1!O:O,帳冊1!G:G,I7,帳冊1!L:L,K1)</f>
        <v>5625</v>
      </c>
      <c r="L7" s="121">
        <f>SUMIFS(帳冊1!O:O,帳冊1!G:G,I7,帳冊1!L:L,L1)</f>
        <v>0</v>
      </c>
      <c r="M7" s="121">
        <f>SUM(損益表1!K7:L7)</f>
        <v>5625</v>
      </c>
    </row>
    <row r="8" spans="1:13">
      <c r="A8" s="116"/>
      <c r="B8" s="116"/>
      <c r="C8" s="116">
        <v>3</v>
      </c>
      <c r="D8" s="116" t="s">
        <v>33</v>
      </c>
      <c r="E8" s="119">
        <v>73677</v>
      </c>
      <c r="F8" s="119">
        <v>0</v>
      </c>
      <c r="G8" s="119">
        <f t="shared" si="0"/>
        <v>73677</v>
      </c>
      <c r="I8">
        <v>5107</v>
      </c>
      <c r="J8" t="s">
        <v>483</v>
      </c>
      <c r="K8" s="121">
        <f>SUMIFS(帳冊1!O:O,帳冊1!G:G,I8,帳冊1!L:L,K1)</f>
        <v>-42000</v>
      </c>
      <c r="L8" s="121">
        <f>SUMIFS(帳冊1!O:O,帳冊1!G:G,I8,帳冊1!L:L,L1)</f>
        <v>-136700</v>
      </c>
      <c r="M8" s="121">
        <f>SUM(損益表1!K8:L8)</f>
        <v>-178700</v>
      </c>
    </row>
    <row r="9" spans="1:13">
      <c r="A9" s="116"/>
      <c r="B9" s="116"/>
      <c r="C9" s="116">
        <v>4</v>
      </c>
      <c r="D9" s="116" t="s">
        <v>510</v>
      </c>
      <c r="E9" s="119">
        <v>0</v>
      </c>
      <c r="F9" s="119">
        <v>219032</v>
      </c>
      <c r="G9" s="119">
        <f t="shared" si="0"/>
        <v>219032</v>
      </c>
      <c r="I9">
        <v>5205</v>
      </c>
      <c r="J9" t="s">
        <v>482</v>
      </c>
      <c r="K9" s="121">
        <f>SUMIFS(帳冊1!O:O,帳冊1!G:G,I9,帳冊1!L:L,K1)</f>
        <v>-80</v>
      </c>
      <c r="L9" s="121">
        <f>SUMIFS(帳冊1!O:O,帳冊1!G:G,I9,帳冊1!L:L,L1)</f>
        <v>0</v>
      </c>
      <c r="M9" s="121">
        <f>SUM(損益表1!K9:L9)</f>
        <v>-80</v>
      </c>
    </row>
    <row r="10" spans="1:13">
      <c r="A10" s="116"/>
      <c r="B10" s="116"/>
      <c r="C10" s="116">
        <v>5</v>
      </c>
      <c r="D10" s="116" t="s">
        <v>511</v>
      </c>
      <c r="E10" s="119">
        <v>5625</v>
      </c>
      <c r="F10" s="119">
        <v>0</v>
      </c>
      <c r="G10" s="119">
        <f t="shared" si="0"/>
        <v>5625</v>
      </c>
      <c r="I10">
        <v>5211</v>
      </c>
      <c r="J10" t="s">
        <v>481</v>
      </c>
      <c r="K10" s="121">
        <f>SUMIFS(帳冊1!O:O,帳冊1!G:G,I10,帳冊1!L:L,K1)</f>
        <v>-24663</v>
      </c>
      <c r="L10" s="121">
        <f>SUMIFS(帳冊1!O:O,帳冊1!G:G,I10,帳冊1!L:L,L1)</f>
        <v>-70300</v>
      </c>
      <c r="M10" s="121">
        <f>SUM(損益表1!K10:L10)</f>
        <v>-94963</v>
      </c>
    </row>
    <row r="11" spans="1:13">
      <c r="A11" s="116"/>
      <c r="B11" s="116"/>
      <c r="C11" s="116"/>
      <c r="D11" s="116"/>
      <c r="E11" s="119"/>
      <c r="F11" s="119"/>
      <c r="G11" s="119"/>
      <c r="I11">
        <v>5212</v>
      </c>
      <c r="J11" t="s">
        <v>480</v>
      </c>
      <c r="K11" s="121">
        <f>SUMIFS(帳冊1!O:O,帳冊1!G:G,I11,帳冊1!L:L,K1)</f>
        <v>-10000</v>
      </c>
      <c r="L11" s="121">
        <f>SUMIFS(帳冊1!O:O,帳冊1!G:G,I11,帳冊1!L:L,L1)</f>
        <v>0</v>
      </c>
      <c r="M11" s="121">
        <f>SUM(損益表1!K11:L11)</f>
        <v>-10000</v>
      </c>
    </row>
    <row r="12" spans="1:13">
      <c r="A12" s="116" t="s">
        <v>506</v>
      </c>
      <c r="B12" s="116"/>
      <c r="C12" s="116"/>
      <c r="D12" s="116" t="s">
        <v>512</v>
      </c>
      <c r="E12" s="119">
        <f>E13+E17+E21+E27</f>
        <v>88263</v>
      </c>
      <c r="F12" s="119">
        <f>F13+F17+F21+F27</f>
        <v>207000</v>
      </c>
      <c r="G12" s="119">
        <f>SUM(E12:F12)</f>
        <v>295263</v>
      </c>
      <c r="I12">
        <v>5800</v>
      </c>
      <c r="J12" t="s">
        <v>479</v>
      </c>
      <c r="K12" s="121">
        <f>SUMIFS(帳冊1!O:O,帳冊1!G:G,I12,帳冊1!L:L,K1)</f>
        <v>-1520</v>
      </c>
      <c r="L12" s="121">
        <f>SUMIFS(帳冊1!O:O,帳冊1!G:G,I12,帳冊1!L:L,L1)</f>
        <v>0</v>
      </c>
      <c r="M12" s="121">
        <f>SUM(損益表1!K12:L12)</f>
        <v>-1520</v>
      </c>
    </row>
    <row r="13" spans="1:13">
      <c r="A13" s="116"/>
      <c r="B13" s="116" t="s">
        <v>505</v>
      </c>
      <c r="C13" s="116"/>
      <c r="D13" s="116" t="s">
        <v>513</v>
      </c>
      <c r="E13" s="119">
        <f>SUM(E14:E15)</f>
        <v>42000</v>
      </c>
      <c r="F13" s="119">
        <f>SUM(F14:F15)</f>
        <v>136700</v>
      </c>
      <c r="G13" s="119">
        <f>SUM(E13:F13)</f>
        <v>178700</v>
      </c>
      <c r="I13">
        <v>9999</v>
      </c>
      <c r="J13" t="s">
        <v>478</v>
      </c>
      <c r="K13" s="121">
        <f>SUMIFS(帳冊1!O:O,帳冊1!G:G,I13,帳冊1!L:L,K1)</f>
        <v>0</v>
      </c>
      <c r="L13" s="121">
        <f>SUMIFS(帳冊1!O:O,帳冊1!G:G,I13,帳冊1!L:L,L1)</f>
        <v>0</v>
      </c>
      <c r="M13" s="121">
        <f>SUM(損益表1!K13:L13)</f>
        <v>0</v>
      </c>
    </row>
    <row r="14" spans="1:13">
      <c r="A14" s="116"/>
      <c r="B14" s="116"/>
      <c r="C14" s="116">
        <v>1</v>
      </c>
      <c r="D14" s="116" t="s">
        <v>495</v>
      </c>
      <c r="E14" s="119"/>
      <c r="F14" s="119"/>
      <c r="G14" s="119">
        <f>SUM(E14:F14)</f>
        <v>0</v>
      </c>
      <c r="I14" t="s">
        <v>477</v>
      </c>
      <c r="J14" t="s">
        <v>327</v>
      </c>
      <c r="K14" s="121">
        <f>SUMIFS(帳冊1!O:O,帳冊1!G:G,I14,帳冊1!L:L,K1)</f>
        <v>0</v>
      </c>
      <c r="L14" s="121">
        <f>SUMIFS(帳冊1!O:O,帳冊1!G:G,I14,帳冊1!L:L,L1)</f>
        <v>0</v>
      </c>
      <c r="M14" s="121">
        <f>SUM(損益表1!K14:L14)</f>
        <v>0</v>
      </c>
    </row>
    <row r="15" spans="1:13">
      <c r="A15" s="116"/>
      <c r="B15" s="116"/>
      <c r="C15" s="116">
        <v>2</v>
      </c>
      <c r="D15" s="116" t="s">
        <v>142</v>
      </c>
      <c r="E15" s="119">
        <v>42000</v>
      </c>
      <c r="F15" s="119">
        <v>136700</v>
      </c>
      <c r="G15" s="119">
        <f>SUM(E15:F15)</f>
        <v>178700</v>
      </c>
      <c r="J15" t="s">
        <v>207</v>
      </c>
    </row>
    <row r="16" spans="1:13">
      <c r="A16" s="116"/>
      <c r="B16" s="116"/>
      <c r="C16" s="116"/>
      <c r="D16" s="116"/>
      <c r="E16" s="119"/>
      <c r="F16" s="119"/>
      <c r="G16" s="119"/>
      <c r="I16">
        <v>1100</v>
      </c>
      <c r="J16" t="s">
        <v>2</v>
      </c>
    </row>
    <row r="17" spans="1:10">
      <c r="A17" s="116"/>
      <c r="B17" s="116" t="s">
        <v>506</v>
      </c>
      <c r="C17" s="116"/>
      <c r="D17" s="116" t="s">
        <v>496</v>
      </c>
      <c r="E17" s="119">
        <f>SUM(E18:E19)</f>
        <v>80</v>
      </c>
      <c r="F17" s="119">
        <f>SUM(F18:F19)</f>
        <v>0</v>
      </c>
      <c r="G17" s="119">
        <f>SUM(E17:F17)</f>
        <v>80</v>
      </c>
      <c r="I17">
        <v>1101</v>
      </c>
      <c r="J17" t="s">
        <v>210</v>
      </c>
    </row>
    <row r="18" spans="1:10">
      <c r="A18" s="116"/>
      <c r="B18" s="116"/>
      <c r="C18" s="116">
        <v>1</v>
      </c>
      <c r="D18" s="116" t="s">
        <v>514</v>
      </c>
      <c r="E18" s="119">
        <v>0</v>
      </c>
      <c r="F18" s="119">
        <v>0</v>
      </c>
      <c r="G18" s="119">
        <f>SUM(E18:F18)</f>
        <v>0</v>
      </c>
      <c r="I18">
        <v>1102</v>
      </c>
      <c r="J18" t="s">
        <v>492</v>
      </c>
    </row>
    <row r="19" spans="1:10">
      <c r="A19" s="116"/>
      <c r="B19" s="116"/>
      <c r="C19" s="116">
        <v>2</v>
      </c>
      <c r="D19" s="116" t="s">
        <v>18</v>
      </c>
      <c r="E19" s="119">
        <v>80</v>
      </c>
      <c r="F19" s="119">
        <v>0</v>
      </c>
      <c r="G19" s="119">
        <f>SUM(E19:F19)</f>
        <v>80</v>
      </c>
      <c r="I19">
        <v>3100</v>
      </c>
      <c r="J19" t="s">
        <v>493</v>
      </c>
    </row>
    <row r="20" spans="1:10">
      <c r="A20" s="116"/>
      <c r="B20" s="116"/>
      <c r="C20" s="116"/>
      <c r="D20" s="116"/>
      <c r="E20" s="119"/>
      <c r="F20" s="119"/>
      <c r="G20" s="119"/>
      <c r="I20">
        <v>3202</v>
      </c>
      <c r="J20" t="s">
        <v>494</v>
      </c>
    </row>
    <row r="21" spans="1:10">
      <c r="A21" s="116"/>
      <c r="B21" s="116" t="s">
        <v>507</v>
      </c>
      <c r="C21" s="116"/>
      <c r="D21" s="116" t="s">
        <v>497</v>
      </c>
      <c r="E21" s="119">
        <f>SUM(E22:E25)</f>
        <v>36183</v>
      </c>
      <c r="F21" s="119">
        <f>SUM(F22:F25)</f>
        <v>70300</v>
      </c>
      <c r="G21" s="119">
        <f>SUM(E21:F21)</f>
        <v>106483</v>
      </c>
      <c r="I21">
        <v>4101</v>
      </c>
      <c r="J21" t="s">
        <v>1</v>
      </c>
    </row>
    <row r="22" spans="1:10">
      <c r="A22" s="116"/>
      <c r="B22" s="116"/>
      <c r="C22" s="116">
        <v>1</v>
      </c>
      <c r="D22" s="116" t="s">
        <v>25</v>
      </c>
      <c r="E22" s="119">
        <v>24663</v>
      </c>
      <c r="F22" s="119">
        <v>70300</v>
      </c>
      <c r="G22" s="119">
        <f>SUM(E22:F22)</f>
        <v>94963</v>
      </c>
    </row>
    <row r="23" spans="1:10">
      <c r="A23" s="116"/>
      <c r="B23" s="116"/>
      <c r="C23" s="116">
        <v>2</v>
      </c>
      <c r="D23" s="116" t="s">
        <v>515</v>
      </c>
      <c r="E23" s="119">
        <v>0</v>
      </c>
      <c r="F23" s="119">
        <v>0</v>
      </c>
      <c r="G23" s="119">
        <f>SUM(E23:F23)</f>
        <v>0</v>
      </c>
    </row>
    <row r="24" spans="1:10">
      <c r="A24" s="116"/>
      <c r="B24" s="116"/>
      <c r="C24" s="116">
        <v>3</v>
      </c>
      <c r="D24" s="116" t="s">
        <v>516</v>
      </c>
      <c r="E24" s="119">
        <v>10000</v>
      </c>
      <c r="F24" s="119">
        <v>0</v>
      </c>
      <c r="G24" s="119">
        <f>SUM(E24:F24)</f>
        <v>10000</v>
      </c>
    </row>
    <row r="25" spans="1:10">
      <c r="A25" s="116"/>
      <c r="B25" s="116"/>
      <c r="C25" s="116">
        <v>4</v>
      </c>
      <c r="D25" s="116" t="s">
        <v>517</v>
      </c>
      <c r="E25" s="119">
        <v>1520</v>
      </c>
      <c r="F25" s="119"/>
      <c r="G25" s="119">
        <f>SUM(E25:F25)</f>
        <v>1520</v>
      </c>
    </row>
    <row r="26" spans="1:10">
      <c r="A26" s="116"/>
      <c r="B26" s="116"/>
      <c r="C26" s="116"/>
      <c r="D26" s="116"/>
      <c r="E26" s="119"/>
      <c r="F26" s="119"/>
      <c r="G26" s="119"/>
    </row>
    <row r="27" spans="1:10">
      <c r="A27" s="117"/>
      <c r="B27" s="117" t="s">
        <v>508</v>
      </c>
      <c r="C27" s="117"/>
      <c r="D27" s="117" t="s">
        <v>498</v>
      </c>
      <c r="E27" s="120">
        <f>基金收支表1!C10</f>
        <v>10000</v>
      </c>
      <c r="F27" s="120"/>
      <c r="G27" s="120">
        <f>SUM(E27:F27)</f>
        <v>10000</v>
      </c>
    </row>
    <row r="28" spans="1:10">
      <c r="A28" s="116" t="s">
        <v>507</v>
      </c>
      <c r="B28" s="116"/>
      <c r="C28" s="116"/>
      <c r="D28" s="116" t="s">
        <v>518</v>
      </c>
      <c r="E28" s="119">
        <f>E5-E12</f>
        <v>33039</v>
      </c>
      <c r="F28" s="119">
        <f>F5-F12</f>
        <v>12032</v>
      </c>
      <c r="G28" s="119">
        <f>SUM(E28:F28)</f>
        <v>45071</v>
      </c>
    </row>
  </sheetData>
  <sortState ref="I24:M52">
    <sortCondition ref="I24"/>
  </sortState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>
      <selection activeCell="E12" sqref="E12"/>
    </sheetView>
  </sheetViews>
  <sheetFormatPr defaultRowHeight="16.2"/>
  <cols>
    <col min="2" max="2" width="10.44140625" bestFit="1" customWidth="1"/>
    <col min="3" max="3" width="15.77734375" customWidth="1"/>
    <col min="4" max="4" width="10.44140625" bestFit="1" customWidth="1"/>
    <col min="5" max="5" width="15.77734375" customWidth="1"/>
  </cols>
  <sheetData>
    <row r="2" spans="2:6" ht="18">
      <c r="B2" s="134" t="s">
        <v>519</v>
      </c>
      <c r="C2" s="134"/>
      <c r="D2" s="134"/>
      <c r="E2" s="134"/>
    </row>
    <row r="3" spans="2:6" ht="18">
      <c r="B3" s="134" t="s">
        <v>520</v>
      </c>
      <c r="C3" s="134"/>
      <c r="D3" s="134"/>
      <c r="E3" s="134"/>
    </row>
    <row r="4" spans="2:6" ht="18">
      <c r="B4" s="134" t="s">
        <v>521</v>
      </c>
      <c r="C4" s="134"/>
      <c r="D4" s="134"/>
      <c r="E4" s="134"/>
    </row>
    <row r="5" spans="2:6">
      <c r="B5" s="115"/>
      <c r="C5" s="115"/>
      <c r="D5" s="115"/>
      <c r="E5" s="115" t="s">
        <v>522</v>
      </c>
    </row>
    <row r="6" spans="2:6">
      <c r="B6" s="123" t="s">
        <v>213</v>
      </c>
      <c r="C6" s="125" t="s">
        <v>16</v>
      </c>
      <c r="D6" s="123" t="s">
        <v>213</v>
      </c>
      <c r="E6" s="125" t="s">
        <v>16</v>
      </c>
    </row>
    <row r="7" spans="2:6">
      <c r="B7" s="123" t="s">
        <v>492</v>
      </c>
      <c r="C7" s="126">
        <f>C17</f>
        <v>95628</v>
      </c>
      <c r="D7" s="123" t="s">
        <v>523</v>
      </c>
      <c r="E7" s="126"/>
    </row>
    <row r="8" spans="2:6">
      <c r="B8" s="123" t="s">
        <v>210</v>
      </c>
      <c r="C8" s="126">
        <f>C15</f>
        <v>29269</v>
      </c>
      <c r="D8" s="123" t="s">
        <v>524</v>
      </c>
      <c r="E8" s="126">
        <v>70000</v>
      </c>
      <c r="F8" t="s">
        <v>525</v>
      </c>
    </row>
    <row r="9" spans="2:6">
      <c r="B9" s="123" t="s">
        <v>526</v>
      </c>
      <c r="C9" s="126">
        <f>C18</f>
        <v>350000</v>
      </c>
      <c r="D9" s="123" t="s">
        <v>527</v>
      </c>
      <c r="E9" s="126">
        <v>359826</v>
      </c>
    </row>
    <row r="10" spans="2:6">
      <c r="B10" s="123"/>
      <c r="C10" s="126"/>
      <c r="D10" s="123" t="s">
        <v>494</v>
      </c>
      <c r="E10" s="126">
        <f>損益表1!G5-損益表1!G12</f>
        <v>45071</v>
      </c>
    </row>
    <row r="11" spans="2:6">
      <c r="B11" s="123"/>
      <c r="C11" s="126"/>
      <c r="D11" s="123"/>
      <c r="E11" s="126"/>
    </row>
    <row r="12" spans="2:6">
      <c r="B12" s="123" t="s">
        <v>491</v>
      </c>
      <c r="C12" s="126">
        <f>SUM(C7:C10)</f>
        <v>474897</v>
      </c>
      <c r="D12" s="123" t="s">
        <v>491</v>
      </c>
      <c r="E12" s="126">
        <f>SUM(E7:E10)</f>
        <v>474897</v>
      </c>
    </row>
    <row r="14" spans="2:6">
      <c r="B14" t="s">
        <v>528</v>
      </c>
      <c r="C14">
        <v>11525</v>
      </c>
    </row>
    <row r="15" spans="2:6">
      <c r="B15" t="s">
        <v>529</v>
      </c>
      <c r="C15">
        <v>29269</v>
      </c>
    </row>
    <row r="16" spans="2:6">
      <c r="B16" t="s">
        <v>530</v>
      </c>
      <c r="C16">
        <v>17744</v>
      </c>
    </row>
    <row r="17" spans="2:3">
      <c r="B17" t="s">
        <v>531</v>
      </c>
      <c r="C17">
        <v>95628</v>
      </c>
    </row>
    <row r="18" spans="2:3">
      <c r="B18" t="s">
        <v>532</v>
      </c>
      <c r="C18">
        <v>350000</v>
      </c>
    </row>
    <row r="19" spans="2:3">
      <c r="B19" t="s">
        <v>533</v>
      </c>
      <c r="C19">
        <v>58301</v>
      </c>
    </row>
  </sheetData>
  <mergeCells count="3">
    <mergeCell ref="B2:E2"/>
    <mergeCell ref="B3:E3"/>
    <mergeCell ref="B4:E4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9"/>
  <sheetViews>
    <sheetView workbookViewId="0"/>
  </sheetViews>
  <sheetFormatPr defaultRowHeight="16.2"/>
  <cols>
    <col min="2" max="2" width="10.44140625" bestFit="1" customWidth="1"/>
    <col min="3" max="3" width="15.77734375" customWidth="1"/>
    <col min="4" max="4" width="10.44140625" bestFit="1" customWidth="1"/>
    <col min="5" max="5" width="15.77734375" customWidth="1"/>
    <col min="6" max="6" width="29.109375" bestFit="1" customWidth="1"/>
  </cols>
  <sheetData>
    <row r="2" spans="2:9" ht="18">
      <c r="B2" s="134" t="s">
        <v>519</v>
      </c>
      <c r="C2" s="134"/>
      <c r="D2" s="134"/>
      <c r="E2" s="134"/>
    </row>
    <row r="3" spans="2:9" ht="18">
      <c r="B3" s="134" t="s">
        <v>534</v>
      </c>
      <c r="C3" s="134"/>
      <c r="D3" s="134"/>
      <c r="E3" s="134"/>
    </row>
    <row r="4" spans="2:9" ht="18">
      <c r="B4" s="134" t="s">
        <v>521</v>
      </c>
      <c r="C4" s="134"/>
      <c r="D4" s="134"/>
      <c r="E4" s="134"/>
    </row>
    <row r="5" spans="2:9">
      <c r="B5" s="115"/>
      <c r="C5" s="115"/>
      <c r="D5" s="115"/>
      <c r="E5" s="115" t="s">
        <v>522</v>
      </c>
    </row>
    <row r="6" spans="2:9">
      <c r="B6" s="123" t="s">
        <v>14</v>
      </c>
      <c r="C6" s="125"/>
      <c r="D6" s="123" t="s">
        <v>15</v>
      </c>
      <c r="E6" s="125"/>
      <c r="F6" s="128"/>
    </row>
    <row r="7" spans="2:9">
      <c r="B7" s="123" t="s">
        <v>213</v>
      </c>
      <c r="C7" s="125" t="s">
        <v>16</v>
      </c>
      <c r="D7" s="123" t="s">
        <v>213</v>
      </c>
      <c r="E7" s="125" t="s">
        <v>16</v>
      </c>
      <c r="F7" s="128"/>
    </row>
    <row r="8" spans="2:9">
      <c r="B8" s="123" t="s">
        <v>535</v>
      </c>
      <c r="C8" s="126">
        <v>58301</v>
      </c>
      <c r="D8" s="123" t="s">
        <v>536</v>
      </c>
      <c r="E8" s="126">
        <f>損益表1!G12+C16+資產負債表1!E7-基金收支表1!C10</f>
        <v>303007</v>
      </c>
      <c r="F8" s="129">
        <f>損益表1!G12</f>
        <v>295263</v>
      </c>
      <c r="G8">
        <f>C16</f>
        <v>17744</v>
      </c>
      <c r="H8" s="121">
        <f>資產負債表1!E7</f>
        <v>0</v>
      </c>
      <c r="I8" s="121">
        <f>基金收支表1!C10</f>
        <v>10000</v>
      </c>
    </row>
    <row r="9" spans="2:9">
      <c r="B9" s="123" t="s">
        <v>537</v>
      </c>
      <c r="C9" s="126">
        <v>340334</v>
      </c>
      <c r="D9" s="123" t="s">
        <v>538</v>
      </c>
      <c r="E9" s="126">
        <v>95628</v>
      </c>
      <c r="F9" s="128" t="s">
        <v>539</v>
      </c>
    </row>
    <row r="10" spans="2:9">
      <c r="B10" s="123" t="s">
        <v>491</v>
      </c>
      <c r="C10" s="126">
        <f>SUM(C8:C9)</f>
        <v>398635</v>
      </c>
      <c r="D10" s="123" t="s">
        <v>491</v>
      </c>
      <c r="E10" s="126">
        <f>SUM(E8:E9)</f>
        <v>398635</v>
      </c>
      <c r="F10" s="128"/>
    </row>
    <row r="11" spans="2:9">
      <c r="B11" s="123"/>
      <c r="C11" s="125"/>
      <c r="D11" s="123"/>
      <c r="E11" s="125"/>
    </row>
    <row r="12" spans="2:9">
      <c r="B12" s="123"/>
      <c r="C12" s="125"/>
      <c r="D12" s="123"/>
      <c r="E12" s="125"/>
    </row>
    <row r="13" spans="2:9">
      <c r="B13" t="s">
        <v>540</v>
      </c>
    </row>
    <row r="14" spans="2:9">
      <c r="B14" t="s">
        <v>541</v>
      </c>
      <c r="C14">
        <v>11525</v>
      </c>
    </row>
    <row r="15" spans="2:9">
      <c r="B15" t="s">
        <v>542</v>
      </c>
      <c r="C15">
        <v>29269</v>
      </c>
    </row>
    <row r="16" spans="2:9">
      <c r="B16" t="s">
        <v>530</v>
      </c>
      <c r="C16">
        <v>17744</v>
      </c>
    </row>
    <row r="17" spans="2:3">
      <c r="B17" t="s">
        <v>531</v>
      </c>
      <c r="C17">
        <v>95628</v>
      </c>
    </row>
    <row r="18" spans="2:3">
      <c r="B18" t="s">
        <v>532</v>
      </c>
      <c r="C18">
        <v>350000</v>
      </c>
    </row>
    <row r="19" spans="2:3">
      <c r="B19" t="s">
        <v>533</v>
      </c>
      <c r="C19">
        <v>58301</v>
      </c>
    </row>
  </sheetData>
  <mergeCells count="3">
    <mergeCell ref="B2:E2"/>
    <mergeCell ref="B3:E3"/>
    <mergeCell ref="B4:E4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"/>
  <sheetViews>
    <sheetView workbookViewId="0"/>
  </sheetViews>
  <sheetFormatPr defaultRowHeight="16.2"/>
  <cols>
    <col min="2" max="5" width="10.44140625" bestFit="1" customWidth="1"/>
    <col min="6" max="8" width="6" customWidth="1"/>
    <col min="9" max="9" width="12.88671875" bestFit="1" customWidth="1"/>
    <col min="10" max="11" width="10.44140625" bestFit="1" customWidth="1"/>
    <col min="12" max="12" width="6" customWidth="1"/>
  </cols>
  <sheetData>
    <row r="2" spans="2:12" ht="18">
      <c r="B2" s="134" t="s">
        <v>519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2:12" ht="18">
      <c r="B3" s="134" t="s">
        <v>543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</row>
    <row r="4" spans="2:12" ht="18">
      <c r="B4" s="134" t="s">
        <v>521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</row>
    <row r="5" spans="2:12"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 t="s">
        <v>522</v>
      </c>
    </row>
    <row r="6" spans="2:12">
      <c r="B6" s="130" t="s">
        <v>544</v>
      </c>
      <c r="C6" s="130" t="s">
        <v>545</v>
      </c>
      <c r="D6" s="130" t="s">
        <v>546</v>
      </c>
      <c r="E6" s="130" t="s">
        <v>547</v>
      </c>
      <c r="F6" s="130" t="s">
        <v>548</v>
      </c>
      <c r="G6" s="130" t="s">
        <v>549</v>
      </c>
      <c r="H6" s="130" t="s">
        <v>550</v>
      </c>
      <c r="I6" s="130" t="s">
        <v>551</v>
      </c>
      <c r="J6" s="130" t="s">
        <v>552</v>
      </c>
      <c r="K6" s="130" t="s">
        <v>553</v>
      </c>
      <c r="L6" s="130" t="s">
        <v>554</v>
      </c>
    </row>
    <row r="7" spans="2:12">
      <c r="B7" s="131" t="s">
        <v>555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</row>
  </sheetData>
  <mergeCells count="3">
    <mergeCell ref="B2:L2"/>
    <mergeCell ref="B3:L3"/>
    <mergeCell ref="B4:L4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/>
  </sheetViews>
  <sheetFormatPr defaultRowHeight="16.2"/>
  <cols>
    <col min="2" max="2" width="12.88671875" bestFit="1" customWidth="1"/>
    <col min="3" max="3" width="15.77734375" customWidth="1"/>
    <col min="4" max="4" width="10.44140625" bestFit="1" customWidth="1"/>
    <col min="5" max="5" width="15.77734375" customWidth="1"/>
  </cols>
  <sheetData>
    <row r="2" spans="2:5" ht="18">
      <c r="B2" s="134" t="s">
        <v>519</v>
      </c>
      <c r="C2" s="134"/>
      <c r="D2" s="134"/>
      <c r="E2" s="134"/>
    </row>
    <row r="3" spans="2:5" ht="18">
      <c r="B3" s="134" t="s">
        <v>556</v>
      </c>
      <c r="C3" s="134"/>
      <c r="D3" s="134"/>
      <c r="E3" s="134"/>
    </row>
    <row r="4" spans="2:5" ht="18">
      <c r="B4" s="134" t="s">
        <v>521</v>
      </c>
      <c r="C4" s="134"/>
      <c r="D4" s="134"/>
      <c r="E4" s="134"/>
    </row>
    <row r="5" spans="2:5">
      <c r="B5" s="115"/>
      <c r="C5" s="115"/>
      <c r="D5" s="115"/>
      <c r="E5" s="115" t="s">
        <v>522</v>
      </c>
    </row>
    <row r="6" spans="2:5">
      <c r="B6" s="123" t="s">
        <v>14</v>
      </c>
      <c r="C6" s="125"/>
      <c r="D6" s="123" t="s">
        <v>15</v>
      </c>
      <c r="E6" s="125"/>
    </row>
    <row r="7" spans="2:5">
      <c r="B7" s="123" t="s">
        <v>213</v>
      </c>
      <c r="C7" s="125" t="s">
        <v>16</v>
      </c>
      <c r="D7" s="123" t="s">
        <v>213</v>
      </c>
      <c r="E7" s="125" t="s">
        <v>16</v>
      </c>
    </row>
    <row r="8" spans="2:5">
      <c r="B8" s="123" t="s">
        <v>524</v>
      </c>
      <c r="C8" s="126"/>
      <c r="D8" s="123" t="s">
        <v>524</v>
      </c>
      <c r="E8" s="126">
        <f>C9+C10</f>
        <v>70000</v>
      </c>
    </row>
    <row r="9" spans="2:5">
      <c r="B9" s="123" t="s">
        <v>557</v>
      </c>
      <c r="C9" s="126">
        <f>資產負債表1!E8-10000</f>
        <v>60000</v>
      </c>
      <c r="D9" s="123"/>
      <c r="E9" s="126"/>
    </row>
    <row r="10" spans="2:5">
      <c r="B10" s="123" t="s">
        <v>558</v>
      </c>
      <c r="C10" s="126">
        <v>10000</v>
      </c>
      <c r="D10" s="123"/>
      <c r="E10" s="126"/>
    </row>
    <row r="11" spans="2:5">
      <c r="B11" s="123"/>
      <c r="C11" s="125"/>
      <c r="D11" s="123"/>
      <c r="E11" s="125"/>
    </row>
    <row r="12" spans="2:5">
      <c r="B12" s="123"/>
      <c r="C12" s="125"/>
      <c r="D12" s="123" t="s">
        <v>559</v>
      </c>
      <c r="E12" s="125">
        <f>E8</f>
        <v>70000</v>
      </c>
    </row>
  </sheetData>
  <mergeCells count="3">
    <mergeCell ref="B2:E2"/>
    <mergeCell ref="B3:E3"/>
    <mergeCell ref="B4:E4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"/>
  <sheetViews>
    <sheetView workbookViewId="0">
      <selection sqref="A1:XFD26"/>
    </sheetView>
  </sheetViews>
  <sheetFormatPr defaultRowHeight="16.2"/>
  <sheetData>
    <row r="1" spans="2:5" ht="18">
      <c r="B1" s="127" t="s">
        <v>619</v>
      </c>
      <c r="C1" s="127"/>
      <c r="D1" s="127"/>
      <c r="E1" s="127"/>
    </row>
    <row r="2" spans="2:5" ht="18">
      <c r="B2" s="127"/>
      <c r="C2" s="127"/>
      <c r="D2" s="127"/>
      <c r="E2" s="127"/>
    </row>
    <row r="3" spans="2:5" ht="18">
      <c r="B3" s="127"/>
      <c r="C3" s="127"/>
      <c r="D3" s="127"/>
      <c r="E3" s="127"/>
    </row>
  </sheetData>
  <phoneticPr fontId="4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3"/>
  <sheetViews>
    <sheetView workbookViewId="0">
      <selection activeCell="J6" sqref="J6"/>
    </sheetView>
  </sheetViews>
  <sheetFormatPr defaultRowHeight="16.2"/>
  <cols>
    <col min="2" max="2" width="10.44140625" bestFit="1" customWidth="1"/>
    <col min="3" max="3" width="8.21875" customWidth="1"/>
    <col min="7" max="7" width="10.6640625" bestFit="1" customWidth="1"/>
    <col min="10" max="10" width="30.88671875" bestFit="1" customWidth="1"/>
  </cols>
  <sheetData>
    <row r="2" spans="2:20" ht="18">
      <c r="B2" s="122" t="s">
        <v>519</v>
      </c>
      <c r="C2" s="122"/>
      <c r="G2" s="114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212</v>
      </c>
      <c r="N2" t="s">
        <v>10</v>
      </c>
      <c r="O2" t="s">
        <v>213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</row>
    <row r="3" spans="2:20" ht="18">
      <c r="B3" s="122" t="s">
        <v>560</v>
      </c>
      <c r="C3" s="122"/>
      <c r="G3" s="113">
        <v>45748</v>
      </c>
      <c r="H3">
        <v>4</v>
      </c>
      <c r="I3" t="s">
        <v>0</v>
      </c>
      <c r="J3" t="s">
        <v>114</v>
      </c>
      <c r="M3">
        <v>4104</v>
      </c>
      <c r="N3">
        <v>4</v>
      </c>
      <c r="O3" t="s">
        <v>33</v>
      </c>
      <c r="P3" t="s">
        <v>33</v>
      </c>
      <c r="Q3" t="s">
        <v>81</v>
      </c>
      <c r="R3" t="s">
        <v>19</v>
      </c>
      <c r="S3">
        <v>500</v>
      </c>
    </row>
    <row r="4" spans="2:20" ht="18">
      <c r="B4" s="122" t="s">
        <v>499</v>
      </c>
      <c r="C4" s="122"/>
      <c r="G4" s="113">
        <v>45787</v>
      </c>
      <c r="H4">
        <v>5</v>
      </c>
      <c r="I4" t="s">
        <v>2</v>
      </c>
      <c r="J4" t="s">
        <v>150</v>
      </c>
      <c r="L4" t="s">
        <v>433</v>
      </c>
      <c r="M4">
        <v>4104</v>
      </c>
      <c r="N4">
        <v>4</v>
      </c>
      <c r="O4" t="s">
        <v>33</v>
      </c>
      <c r="P4" t="s">
        <v>150</v>
      </c>
      <c r="Q4" t="s">
        <v>151</v>
      </c>
      <c r="R4" t="s">
        <v>19</v>
      </c>
      <c r="S4">
        <v>500</v>
      </c>
    </row>
    <row r="5" spans="2:20">
      <c r="B5" s="115"/>
      <c r="C5" s="115" t="s">
        <v>522</v>
      </c>
      <c r="G5" s="113">
        <v>45853</v>
      </c>
      <c r="H5">
        <v>7</v>
      </c>
      <c r="I5" t="s">
        <v>2</v>
      </c>
      <c r="J5" t="s">
        <v>446</v>
      </c>
      <c r="M5">
        <v>4104</v>
      </c>
      <c r="N5">
        <v>4</v>
      </c>
      <c r="O5" t="s">
        <v>33</v>
      </c>
      <c r="P5" t="s">
        <v>28</v>
      </c>
      <c r="Q5" t="s">
        <v>48</v>
      </c>
      <c r="R5" t="s">
        <v>19</v>
      </c>
      <c r="S5">
        <v>9452</v>
      </c>
    </row>
    <row r="6" spans="2:20">
      <c r="B6" s="115"/>
      <c r="C6" s="115"/>
      <c r="G6" s="113">
        <v>45894</v>
      </c>
      <c r="H6">
        <v>8</v>
      </c>
      <c r="I6" t="s">
        <v>2</v>
      </c>
      <c r="J6" t="s">
        <v>183</v>
      </c>
      <c r="M6">
        <v>4104</v>
      </c>
      <c r="N6">
        <v>4</v>
      </c>
      <c r="O6" t="s">
        <v>33</v>
      </c>
      <c r="P6" t="s">
        <v>28</v>
      </c>
      <c r="Q6" t="s">
        <v>48</v>
      </c>
      <c r="R6" t="s">
        <v>19</v>
      </c>
      <c r="S6">
        <v>17900</v>
      </c>
    </row>
    <row r="7" spans="2:20">
      <c r="B7" s="123" t="s">
        <v>213</v>
      </c>
      <c r="C7" s="123" t="s">
        <v>16</v>
      </c>
      <c r="G7" s="113">
        <v>45915</v>
      </c>
      <c r="H7">
        <v>9</v>
      </c>
      <c r="I7" t="s">
        <v>2</v>
      </c>
      <c r="J7" t="s">
        <v>33</v>
      </c>
      <c r="M7">
        <v>4104</v>
      </c>
      <c r="N7">
        <v>4</v>
      </c>
      <c r="O7" t="s">
        <v>33</v>
      </c>
      <c r="Q7" t="s">
        <v>32</v>
      </c>
      <c r="R7" t="s">
        <v>19</v>
      </c>
      <c r="S7">
        <v>16200</v>
      </c>
    </row>
    <row r="8" spans="2:20">
      <c r="B8" s="123">
        <v>4104</v>
      </c>
      <c r="C8" s="124">
        <v>73677</v>
      </c>
      <c r="E8" s="121"/>
      <c r="G8" s="113">
        <v>45915</v>
      </c>
      <c r="H8">
        <v>9</v>
      </c>
      <c r="I8" t="s">
        <v>2</v>
      </c>
      <c r="J8" t="s">
        <v>33</v>
      </c>
      <c r="M8">
        <v>4104</v>
      </c>
      <c r="N8">
        <v>4</v>
      </c>
      <c r="O8" t="s">
        <v>33</v>
      </c>
      <c r="Q8" t="s">
        <v>119</v>
      </c>
      <c r="R8" t="s">
        <v>19</v>
      </c>
      <c r="S8">
        <v>16200</v>
      </c>
    </row>
    <row r="9" spans="2:20">
      <c r="B9" s="123"/>
      <c r="C9" s="124"/>
      <c r="E9" s="121"/>
      <c r="G9" s="113">
        <v>45985</v>
      </c>
      <c r="H9">
        <v>11</v>
      </c>
      <c r="I9" t="s">
        <v>2</v>
      </c>
      <c r="J9" t="s">
        <v>459</v>
      </c>
      <c r="M9">
        <v>4104</v>
      </c>
      <c r="N9">
        <v>4</v>
      </c>
      <c r="O9" t="s">
        <v>33</v>
      </c>
      <c r="P9" t="s">
        <v>459</v>
      </c>
      <c r="Q9" t="s">
        <v>57</v>
      </c>
      <c r="R9" t="s">
        <v>19</v>
      </c>
      <c r="S9">
        <v>7925</v>
      </c>
    </row>
    <row r="10" spans="2:20">
      <c r="B10" s="123" t="s">
        <v>491</v>
      </c>
      <c r="C10" s="124">
        <f>SUM(C8:C9)</f>
        <v>73677</v>
      </c>
      <c r="E10" s="121"/>
      <c r="G10" s="113">
        <v>46020</v>
      </c>
      <c r="H10">
        <v>12</v>
      </c>
      <c r="I10" t="s">
        <v>0</v>
      </c>
      <c r="J10" t="s">
        <v>114</v>
      </c>
      <c r="K10" t="s">
        <v>466</v>
      </c>
      <c r="L10" t="s">
        <v>206</v>
      </c>
      <c r="M10">
        <v>4104</v>
      </c>
      <c r="N10">
        <v>4</v>
      </c>
      <c r="O10" t="s">
        <v>33</v>
      </c>
      <c r="P10" t="s">
        <v>33</v>
      </c>
      <c r="Q10" t="s">
        <v>168</v>
      </c>
      <c r="R10" t="s">
        <v>19</v>
      </c>
      <c r="S10">
        <v>5000</v>
      </c>
    </row>
    <row r="13" spans="2:20">
      <c r="G13" s="114" t="s">
        <v>4</v>
      </c>
      <c r="H13" t="s">
        <v>5</v>
      </c>
      <c r="I13" t="s">
        <v>6</v>
      </c>
      <c r="J13" t="s">
        <v>7</v>
      </c>
      <c r="K13" t="s">
        <v>8</v>
      </c>
      <c r="L13" t="s">
        <v>9</v>
      </c>
      <c r="M13" t="s">
        <v>212</v>
      </c>
      <c r="N13" t="s">
        <v>10</v>
      </c>
      <c r="O13" t="s">
        <v>213</v>
      </c>
      <c r="P13" t="s">
        <v>11</v>
      </c>
      <c r="Q13" t="s">
        <v>12</v>
      </c>
      <c r="R13" t="s">
        <v>13</v>
      </c>
      <c r="S13" t="s">
        <v>14</v>
      </c>
      <c r="T13" t="s">
        <v>15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6"/>
  <sheetViews>
    <sheetView workbookViewId="0"/>
  </sheetViews>
  <sheetFormatPr defaultRowHeight="16.2"/>
  <sheetData>
    <row r="2" spans="1:14">
      <c r="A2" s="114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212</v>
      </c>
      <c r="H2" t="s">
        <v>10</v>
      </c>
      <c r="I2" t="s">
        <v>213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</row>
    <row r="3" spans="1:14">
      <c r="A3" s="113">
        <v>45658</v>
      </c>
      <c r="B3">
        <v>12</v>
      </c>
      <c r="C3" t="s">
        <v>2</v>
      </c>
      <c r="D3" t="s">
        <v>20</v>
      </c>
      <c r="G3">
        <v>4102</v>
      </c>
      <c r="H3">
        <v>4</v>
      </c>
      <c r="I3" t="s">
        <v>3</v>
      </c>
      <c r="J3" t="s">
        <v>3</v>
      </c>
      <c r="K3" t="s">
        <v>22</v>
      </c>
      <c r="L3" t="s">
        <v>19</v>
      </c>
      <c r="M3">
        <v>500</v>
      </c>
    </row>
    <row r="4" spans="1:14">
      <c r="A4" s="113">
        <v>45658</v>
      </c>
      <c r="B4">
        <v>12</v>
      </c>
      <c r="C4" t="s">
        <v>2</v>
      </c>
      <c r="D4" t="s">
        <v>23</v>
      </c>
      <c r="G4">
        <v>4102</v>
      </c>
      <c r="H4">
        <v>4</v>
      </c>
      <c r="I4" t="s">
        <v>3</v>
      </c>
      <c r="J4" t="s">
        <v>3</v>
      </c>
      <c r="K4" t="s">
        <v>22</v>
      </c>
      <c r="L4" t="s">
        <v>19</v>
      </c>
      <c r="M4">
        <v>500</v>
      </c>
    </row>
    <row r="5" spans="1:14">
      <c r="A5" s="113">
        <v>45666</v>
      </c>
      <c r="B5">
        <v>1</v>
      </c>
      <c r="C5" t="s">
        <v>0</v>
      </c>
      <c r="D5" t="s">
        <v>373</v>
      </c>
      <c r="G5">
        <v>4102</v>
      </c>
      <c r="H5">
        <v>4</v>
      </c>
      <c r="I5" t="s">
        <v>3</v>
      </c>
      <c r="J5" t="s">
        <v>3</v>
      </c>
      <c r="K5" t="s">
        <v>29</v>
      </c>
      <c r="L5" t="s">
        <v>19</v>
      </c>
      <c r="M5">
        <v>500</v>
      </c>
    </row>
    <row r="6" spans="1:14">
      <c r="A6" s="113">
        <v>45667</v>
      </c>
      <c r="B6">
        <v>1</v>
      </c>
      <c r="C6" t="s">
        <v>2</v>
      </c>
      <c r="D6" t="s">
        <v>30</v>
      </c>
      <c r="G6">
        <v>4102</v>
      </c>
      <c r="H6">
        <v>4</v>
      </c>
      <c r="I6" t="s">
        <v>3</v>
      </c>
      <c r="J6" t="s">
        <v>3</v>
      </c>
      <c r="K6" t="s">
        <v>374</v>
      </c>
      <c r="L6" t="s">
        <v>19</v>
      </c>
      <c r="M6">
        <v>500</v>
      </c>
    </row>
    <row r="7" spans="1:14">
      <c r="A7" s="113">
        <v>45667</v>
      </c>
      <c r="B7">
        <v>1</v>
      </c>
      <c r="C7" t="s">
        <v>2</v>
      </c>
      <c r="D7" t="s">
        <v>31</v>
      </c>
      <c r="G7">
        <v>4102</v>
      </c>
      <c r="H7">
        <v>4</v>
      </c>
      <c r="I7" t="s">
        <v>3</v>
      </c>
      <c r="J7" t="s">
        <v>3</v>
      </c>
      <c r="K7" t="s">
        <v>375</v>
      </c>
      <c r="L7" t="s">
        <v>19</v>
      </c>
      <c r="M7">
        <v>500</v>
      </c>
    </row>
    <row r="8" spans="1:14">
      <c r="A8" s="113">
        <v>45667</v>
      </c>
      <c r="B8">
        <v>1</v>
      </c>
      <c r="C8" t="s">
        <v>2</v>
      </c>
      <c r="D8" t="s">
        <v>3</v>
      </c>
      <c r="G8">
        <v>4102</v>
      </c>
      <c r="H8">
        <v>4</v>
      </c>
      <c r="I8" t="s">
        <v>3</v>
      </c>
      <c r="J8" t="s">
        <v>3</v>
      </c>
      <c r="K8" t="s">
        <v>22</v>
      </c>
      <c r="L8" t="s">
        <v>19</v>
      </c>
      <c r="M8">
        <v>500</v>
      </c>
    </row>
    <row r="9" spans="1:14">
      <c r="A9" s="113">
        <v>45698</v>
      </c>
      <c r="B9">
        <v>2</v>
      </c>
      <c r="C9" t="s">
        <v>0</v>
      </c>
      <c r="D9" t="s">
        <v>36</v>
      </c>
      <c r="G9">
        <v>4102</v>
      </c>
      <c r="H9">
        <v>4</v>
      </c>
      <c r="I9" t="s">
        <v>3</v>
      </c>
      <c r="J9" t="s">
        <v>3</v>
      </c>
      <c r="K9" t="s">
        <v>37</v>
      </c>
      <c r="L9" t="s">
        <v>19</v>
      </c>
      <c r="M9">
        <v>500</v>
      </c>
    </row>
    <row r="10" spans="1:14">
      <c r="A10" s="113">
        <v>45699</v>
      </c>
      <c r="B10">
        <v>2</v>
      </c>
      <c r="C10" t="s">
        <v>0</v>
      </c>
      <c r="D10" t="s">
        <v>41</v>
      </c>
      <c r="G10">
        <v>4102</v>
      </c>
      <c r="H10">
        <v>4</v>
      </c>
      <c r="I10" t="s">
        <v>3</v>
      </c>
      <c r="J10" t="s">
        <v>3</v>
      </c>
      <c r="K10" t="s">
        <v>381</v>
      </c>
      <c r="L10" t="s">
        <v>19</v>
      </c>
      <c r="M10">
        <v>500</v>
      </c>
    </row>
    <row r="11" spans="1:14">
      <c r="A11" s="113">
        <v>45699</v>
      </c>
      <c r="B11">
        <v>2</v>
      </c>
      <c r="C11" t="s">
        <v>0</v>
      </c>
      <c r="D11" t="s">
        <v>42</v>
      </c>
      <c r="G11">
        <v>4102</v>
      </c>
      <c r="H11">
        <v>4</v>
      </c>
      <c r="I11" t="s">
        <v>3</v>
      </c>
      <c r="J11" t="s">
        <v>3</v>
      </c>
      <c r="K11" t="s">
        <v>382</v>
      </c>
      <c r="L11" t="s">
        <v>19</v>
      </c>
      <c r="M11">
        <v>500</v>
      </c>
    </row>
    <row r="12" spans="1:14">
      <c r="A12" s="113">
        <v>45699</v>
      </c>
      <c r="B12">
        <v>2</v>
      </c>
      <c r="C12" t="s">
        <v>0</v>
      </c>
      <c r="D12" t="s">
        <v>43</v>
      </c>
      <c r="G12">
        <v>4102</v>
      </c>
      <c r="H12">
        <v>4</v>
      </c>
      <c r="I12" t="s">
        <v>3</v>
      </c>
      <c r="J12" t="s">
        <v>3</v>
      </c>
      <c r="K12" t="s">
        <v>44</v>
      </c>
      <c r="L12" t="s">
        <v>19</v>
      </c>
      <c r="M12">
        <v>500</v>
      </c>
    </row>
    <row r="13" spans="1:14">
      <c r="A13" s="113">
        <v>45699</v>
      </c>
      <c r="B13">
        <v>2</v>
      </c>
      <c r="C13" t="s">
        <v>0</v>
      </c>
      <c r="D13" t="s">
        <v>45</v>
      </c>
      <c r="G13">
        <v>4102</v>
      </c>
      <c r="H13">
        <v>4</v>
      </c>
      <c r="I13" t="s">
        <v>3</v>
      </c>
      <c r="J13" t="s">
        <v>3</v>
      </c>
      <c r="K13" t="s">
        <v>46</v>
      </c>
      <c r="L13" t="s">
        <v>19</v>
      </c>
      <c r="M13">
        <v>500</v>
      </c>
    </row>
    <row r="14" spans="1:14">
      <c r="A14" s="113">
        <v>45699</v>
      </c>
      <c r="B14">
        <v>2</v>
      </c>
      <c r="C14" t="s">
        <v>0</v>
      </c>
      <c r="D14" t="s">
        <v>47</v>
      </c>
      <c r="G14">
        <v>4102</v>
      </c>
      <c r="H14">
        <v>4</v>
      </c>
      <c r="I14" t="s">
        <v>3</v>
      </c>
      <c r="J14" t="s">
        <v>3</v>
      </c>
      <c r="K14" t="s">
        <v>48</v>
      </c>
      <c r="L14" t="s">
        <v>19</v>
      </c>
      <c r="M14">
        <v>500</v>
      </c>
    </row>
    <row r="15" spans="1:14">
      <c r="A15" s="113">
        <v>45699</v>
      </c>
      <c r="B15">
        <v>2</v>
      </c>
      <c r="C15" t="s">
        <v>2</v>
      </c>
      <c r="D15" t="s">
        <v>49</v>
      </c>
      <c r="G15">
        <v>4102</v>
      </c>
      <c r="H15">
        <v>4</v>
      </c>
      <c r="I15" t="s">
        <v>3</v>
      </c>
      <c r="J15" t="s">
        <v>3</v>
      </c>
      <c r="K15" t="s">
        <v>383</v>
      </c>
      <c r="L15" t="s">
        <v>19</v>
      </c>
      <c r="M15">
        <v>500</v>
      </c>
    </row>
    <row r="16" spans="1:14">
      <c r="A16" s="113">
        <v>45699</v>
      </c>
      <c r="B16">
        <v>2</v>
      </c>
      <c r="C16" t="s">
        <v>2</v>
      </c>
      <c r="D16" t="s">
        <v>50</v>
      </c>
      <c r="G16">
        <v>4102</v>
      </c>
      <c r="H16">
        <v>4</v>
      </c>
      <c r="I16" t="s">
        <v>3</v>
      </c>
      <c r="J16" t="s">
        <v>3</v>
      </c>
      <c r="K16" t="s">
        <v>51</v>
      </c>
      <c r="L16" t="s">
        <v>19</v>
      </c>
      <c r="M16">
        <v>500</v>
      </c>
    </row>
    <row r="17" spans="1:13">
      <c r="A17" s="113">
        <v>45699</v>
      </c>
      <c r="B17">
        <v>2</v>
      </c>
      <c r="C17" t="s">
        <v>2</v>
      </c>
      <c r="D17" t="s">
        <v>52</v>
      </c>
      <c r="G17">
        <v>4102</v>
      </c>
      <c r="H17">
        <v>4</v>
      </c>
      <c r="I17" t="s">
        <v>3</v>
      </c>
      <c r="J17" t="s">
        <v>3</v>
      </c>
      <c r="K17" t="s">
        <v>53</v>
      </c>
      <c r="L17" t="s">
        <v>19</v>
      </c>
      <c r="M17">
        <v>500</v>
      </c>
    </row>
    <row r="18" spans="1:13">
      <c r="A18" s="113">
        <v>45699</v>
      </c>
      <c r="B18">
        <v>2</v>
      </c>
      <c r="C18" t="s">
        <v>2</v>
      </c>
      <c r="D18" t="s">
        <v>54</v>
      </c>
      <c r="G18">
        <v>4102</v>
      </c>
      <c r="H18">
        <v>4</v>
      </c>
      <c r="I18" t="s">
        <v>3</v>
      </c>
      <c r="J18" t="s">
        <v>3</v>
      </c>
      <c r="K18" t="s">
        <v>55</v>
      </c>
      <c r="L18" t="s">
        <v>19</v>
      </c>
      <c r="M18">
        <v>500</v>
      </c>
    </row>
    <row r="19" spans="1:13">
      <c r="A19" s="113">
        <v>45699</v>
      </c>
      <c r="B19">
        <v>2</v>
      </c>
      <c r="C19" t="s">
        <v>2</v>
      </c>
      <c r="D19" t="s">
        <v>56</v>
      </c>
      <c r="G19">
        <v>4102</v>
      </c>
      <c r="H19">
        <v>4</v>
      </c>
      <c r="I19" t="s">
        <v>3</v>
      </c>
      <c r="J19" t="s">
        <v>3</v>
      </c>
      <c r="K19" t="s">
        <v>57</v>
      </c>
      <c r="L19" t="s">
        <v>19</v>
      </c>
      <c r="M19">
        <v>500</v>
      </c>
    </row>
    <row r="20" spans="1:13">
      <c r="A20" s="113">
        <v>45700</v>
      </c>
      <c r="B20">
        <v>2</v>
      </c>
      <c r="C20" t="s">
        <v>0</v>
      </c>
      <c r="D20" t="s">
        <v>61</v>
      </c>
      <c r="G20">
        <v>4102</v>
      </c>
      <c r="H20">
        <v>4</v>
      </c>
      <c r="I20" t="s">
        <v>3</v>
      </c>
      <c r="J20" t="s">
        <v>3</v>
      </c>
      <c r="K20" t="s">
        <v>62</v>
      </c>
      <c r="L20" t="s">
        <v>19</v>
      </c>
      <c r="M20">
        <v>500</v>
      </c>
    </row>
    <row r="21" spans="1:13">
      <c r="A21" s="113">
        <v>45700</v>
      </c>
      <c r="B21">
        <v>2</v>
      </c>
      <c r="C21" t="s">
        <v>0</v>
      </c>
      <c r="D21" t="s">
        <v>63</v>
      </c>
      <c r="G21">
        <v>4102</v>
      </c>
      <c r="H21">
        <v>4</v>
      </c>
      <c r="I21" t="s">
        <v>3</v>
      </c>
      <c r="J21" t="s">
        <v>3</v>
      </c>
      <c r="K21" t="s">
        <v>64</v>
      </c>
      <c r="L21" t="s">
        <v>19</v>
      </c>
      <c r="M21">
        <v>500</v>
      </c>
    </row>
    <row r="22" spans="1:13">
      <c r="A22" s="113">
        <v>45700</v>
      </c>
      <c r="B22">
        <v>2</v>
      </c>
      <c r="C22" t="s">
        <v>0</v>
      </c>
      <c r="D22" t="s">
        <v>63</v>
      </c>
      <c r="G22">
        <v>4102</v>
      </c>
      <c r="H22">
        <v>4</v>
      </c>
      <c r="I22" t="s">
        <v>3</v>
      </c>
      <c r="J22" t="s">
        <v>3</v>
      </c>
      <c r="K22" t="s">
        <v>64</v>
      </c>
      <c r="L22" t="s">
        <v>19</v>
      </c>
      <c r="M22">
        <v>500</v>
      </c>
    </row>
    <row r="23" spans="1:13">
      <c r="A23" s="113">
        <v>45700</v>
      </c>
      <c r="B23">
        <v>2</v>
      </c>
      <c r="C23" t="s">
        <v>0</v>
      </c>
      <c r="D23" t="s">
        <v>63</v>
      </c>
      <c r="G23">
        <v>4102</v>
      </c>
      <c r="H23">
        <v>4</v>
      </c>
      <c r="I23" t="s">
        <v>3</v>
      </c>
      <c r="J23" t="s">
        <v>3</v>
      </c>
      <c r="K23" t="s">
        <v>64</v>
      </c>
      <c r="L23" t="s">
        <v>19</v>
      </c>
      <c r="M23">
        <v>500</v>
      </c>
    </row>
    <row r="24" spans="1:13">
      <c r="A24" s="113">
        <v>45700</v>
      </c>
      <c r="B24">
        <v>2</v>
      </c>
      <c r="C24" t="s">
        <v>0</v>
      </c>
      <c r="D24" t="s">
        <v>65</v>
      </c>
      <c r="G24">
        <v>4102</v>
      </c>
      <c r="H24">
        <v>4</v>
      </c>
      <c r="I24" t="s">
        <v>3</v>
      </c>
      <c r="J24" t="s">
        <v>3</v>
      </c>
      <c r="K24" t="s">
        <v>66</v>
      </c>
      <c r="L24" t="s">
        <v>19</v>
      </c>
      <c r="M24">
        <v>500</v>
      </c>
    </row>
    <row r="25" spans="1:13">
      <c r="A25" s="113">
        <v>45700</v>
      </c>
      <c r="B25">
        <v>2</v>
      </c>
      <c r="C25" t="s">
        <v>0</v>
      </c>
      <c r="D25" t="s">
        <v>65</v>
      </c>
      <c r="G25">
        <v>4102</v>
      </c>
      <c r="H25">
        <v>4</v>
      </c>
      <c r="I25" t="s">
        <v>3</v>
      </c>
      <c r="J25" t="s">
        <v>3</v>
      </c>
      <c r="K25" t="s">
        <v>66</v>
      </c>
      <c r="L25" t="s">
        <v>19</v>
      </c>
      <c r="M25">
        <v>500</v>
      </c>
    </row>
    <row r="26" spans="1:13">
      <c r="A26" s="113">
        <v>45700</v>
      </c>
      <c r="B26">
        <v>2</v>
      </c>
      <c r="C26" t="s">
        <v>0</v>
      </c>
      <c r="D26" t="s">
        <v>67</v>
      </c>
      <c r="G26">
        <v>4102</v>
      </c>
      <c r="H26">
        <v>4</v>
      </c>
      <c r="I26" t="s">
        <v>3</v>
      </c>
      <c r="J26" t="s">
        <v>3</v>
      </c>
      <c r="K26" t="s">
        <v>68</v>
      </c>
      <c r="L26" t="s">
        <v>19</v>
      </c>
      <c r="M26">
        <v>500</v>
      </c>
    </row>
    <row r="27" spans="1:13">
      <c r="A27" s="113">
        <v>45700</v>
      </c>
      <c r="B27">
        <v>2</v>
      </c>
      <c r="C27" t="s">
        <v>0</v>
      </c>
      <c r="D27" t="s">
        <v>67</v>
      </c>
      <c r="G27">
        <v>4102</v>
      </c>
      <c r="H27">
        <v>4</v>
      </c>
      <c r="I27" t="s">
        <v>3</v>
      </c>
      <c r="J27" t="s">
        <v>3</v>
      </c>
      <c r="K27" t="s">
        <v>68</v>
      </c>
      <c r="L27" t="s">
        <v>19</v>
      </c>
      <c r="M27">
        <v>500</v>
      </c>
    </row>
    <row r="28" spans="1:13">
      <c r="A28" s="113">
        <v>45700</v>
      </c>
      <c r="B28">
        <v>2</v>
      </c>
      <c r="C28" t="s">
        <v>2</v>
      </c>
      <c r="D28" t="s">
        <v>69</v>
      </c>
      <c r="G28">
        <v>4102</v>
      </c>
      <c r="H28">
        <v>4</v>
      </c>
      <c r="I28" t="s">
        <v>3</v>
      </c>
      <c r="J28" t="s">
        <v>3</v>
      </c>
      <c r="K28" t="s">
        <v>39</v>
      </c>
      <c r="L28" t="s">
        <v>19</v>
      </c>
      <c r="M28">
        <v>500</v>
      </c>
    </row>
    <row r="29" spans="1:13">
      <c r="A29" s="113">
        <v>45700</v>
      </c>
      <c r="B29">
        <v>2</v>
      </c>
      <c r="C29" t="s">
        <v>2</v>
      </c>
      <c r="D29" t="s">
        <v>70</v>
      </c>
      <c r="G29">
        <v>4102</v>
      </c>
      <c r="H29">
        <v>4</v>
      </c>
      <c r="I29" t="s">
        <v>3</v>
      </c>
      <c r="J29" t="s">
        <v>3</v>
      </c>
      <c r="K29" t="s">
        <v>71</v>
      </c>
      <c r="L29" t="s">
        <v>19</v>
      </c>
      <c r="M29">
        <v>500</v>
      </c>
    </row>
    <row r="30" spans="1:13">
      <c r="A30" s="113">
        <v>45701</v>
      </c>
      <c r="B30">
        <v>2</v>
      </c>
      <c r="C30" t="s">
        <v>0</v>
      </c>
      <c r="D30" t="s">
        <v>72</v>
      </c>
      <c r="G30">
        <v>4102</v>
      </c>
      <c r="H30">
        <v>4</v>
      </c>
      <c r="I30" t="s">
        <v>3</v>
      </c>
      <c r="J30" t="s">
        <v>3</v>
      </c>
      <c r="K30" t="s">
        <v>384</v>
      </c>
      <c r="L30" t="s">
        <v>19</v>
      </c>
      <c r="M30">
        <v>500</v>
      </c>
    </row>
    <row r="31" spans="1:13">
      <c r="A31" s="113">
        <v>45701</v>
      </c>
      <c r="B31">
        <v>2</v>
      </c>
      <c r="C31" t="s">
        <v>0</v>
      </c>
      <c r="D31" t="s">
        <v>73</v>
      </c>
      <c r="E31" t="s">
        <v>385</v>
      </c>
      <c r="G31">
        <v>4102</v>
      </c>
      <c r="H31">
        <v>4</v>
      </c>
      <c r="I31" t="s">
        <v>3</v>
      </c>
      <c r="J31" t="s">
        <v>3</v>
      </c>
      <c r="K31" t="s">
        <v>386</v>
      </c>
      <c r="L31" t="s">
        <v>19</v>
      </c>
      <c r="M31">
        <v>500</v>
      </c>
    </row>
    <row r="32" spans="1:13">
      <c r="A32" s="113">
        <v>45701</v>
      </c>
      <c r="B32">
        <v>2</v>
      </c>
      <c r="C32" t="s">
        <v>0</v>
      </c>
      <c r="D32" t="s">
        <v>74</v>
      </c>
      <c r="G32">
        <v>4102</v>
      </c>
      <c r="H32">
        <v>4</v>
      </c>
      <c r="I32" t="s">
        <v>3</v>
      </c>
      <c r="J32" t="s">
        <v>3</v>
      </c>
      <c r="K32" t="s">
        <v>75</v>
      </c>
      <c r="L32" t="s">
        <v>19</v>
      </c>
      <c r="M32">
        <v>500</v>
      </c>
    </row>
    <row r="33" spans="1:13">
      <c r="A33" s="113">
        <v>45702</v>
      </c>
      <c r="B33">
        <v>2</v>
      </c>
      <c r="C33" t="s">
        <v>2</v>
      </c>
      <c r="D33" t="s">
        <v>76</v>
      </c>
      <c r="G33">
        <v>4102</v>
      </c>
      <c r="H33">
        <v>4</v>
      </c>
      <c r="I33" t="s">
        <v>3</v>
      </c>
      <c r="J33" t="s">
        <v>3</v>
      </c>
      <c r="K33" t="s">
        <v>77</v>
      </c>
      <c r="L33" t="s">
        <v>19</v>
      </c>
      <c r="M33">
        <v>500</v>
      </c>
    </row>
    <row r="34" spans="1:13">
      <c r="A34" s="113">
        <v>45702</v>
      </c>
      <c r="B34">
        <v>2</v>
      </c>
      <c r="C34" t="s">
        <v>2</v>
      </c>
      <c r="D34" t="s">
        <v>78</v>
      </c>
      <c r="G34">
        <v>4102</v>
      </c>
      <c r="H34">
        <v>4</v>
      </c>
      <c r="I34" t="s">
        <v>3</v>
      </c>
      <c r="J34" t="s">
        <v>3</v>
      </c>
      <c r="K34" t="s">
        <v>79</v>
      </c>
      <c r="L34" t="s">
        <v>19</v>
      </c>
      <c r="M34">
        <v>500</v>
      </c>
    </row>
    <row r="35" spans="1:13">
      <c r="A35" s="113">
        <v>45704</v>
      </c>
      <c r="B35">
        <v>2</v>
      </c>
      <c r="C35" t="s">
        <v>0</v>
      </c>
      <c r="D35" t="s">
        <v>80</v>
      </c>
      <c r="G35">
        <v>4102</v>
      </c>
      <c r="H35">
        <v>4</v>
      </c>
      <c r="I35" t="s">
        <v>3</v>
      </c>
      <c r="J35" t="s">
        <v>3</v>
      </c>
      <c r="K35" t="s">
        <v>81</v>
      </c>
      <c r="L35" t="s">
        <v>19</v>
      </c>
      <c r="M35">
        <v>500</v>
      </c>
    </row>
    <row r="36" spans="1:13">
      <c r="A36" s="113">
        <v>45704</v>
      </c>
      <c r="B36">
        <v>2</v>
      </c>
      <c r="C36" t="s">
        <v>0</v>
      </c>
      <c r="D36" t="s">
        <v>82</v>
      </c>
      <c r="G36">
        <v>4102</v>
      </c>
      <c r="H36">
        <v>4</v>
      </c>
      <c r="I36" t="s">
        <v>3</v>
      </c>
      <c r="J36" t="s">
        <v>3</v>
      </c>
      <c r="K36" t="s">
        <v>387</v>
      </c>
      <c r="L36" t="s">
        <v>19</v>
      </c>
      <c r="M36">
        <v>500</v>
      </c>
    </row>
    <row r="37" spans="1:13">
      <c r="A37" s="113">
        <v>45704</v>
      </c>
      <c r="B37">
        <v>2</v>
      </c>
      <c r="C37" t="s">
        <v>0</v>
      </c>
      <c r="D37" t="s">
        <v>83</v>
      </c>
      <c r="G37">
        <v>4102</v>
      </c>
      <c r="H37">
        <v>4</v>
      </c>
      <c r="I37" t="s">
        <v>3</v>
      </c>
      <c r="J37" t="s">
        <v>3</v>
      </c>
      <c r="K37" t="s">
        <v>388</v>
      </c>
      <c r="L37" t="s">
        <v>19</v>
      </c>
      <c r="M37">
        <v>500</v>
      </c>
    </row>
    <row r="38" spans="1:13">
      <c r="A38" s="113">
        <v>45704</v>
      </c>
      <c r="B38">
        <v>2</v>
      </c>
      <c r="C38" t="s">
        <v>0</v>
      </c>
      <c r="D38" t="s">
        <v>389</v>
      </c>
      <c r="G38">
        <v>4102</v>
      </c>
      <c r="H38">
        <v>4</v>
      </c>
      <c r="I38" t="s">
        <v>3</v>
      </c>
      <c r="J38" t="s">
        <v>3</v>
      </c>
      <c r="K38" t="s">
        <v>390</v>
      </c>
      <c r="L38" t="s">
        <v>19</v>
      </c>
      <c r="M38">
        <v>500</v>
      </c>
    </row>
    <row r="39" spans="1:13">
      <c r="A39" s="113">
        <v>45705</v>
      </c>
      <c r="B39">
        <v>2</v>
      </c>
      <c r="C39" t="s">
        <v>0</v>
      </c>
      <c r="D39" t="s">
        <v>391</v>
      </c>
      <c r="G39">
        <v>4102</v>
      </c>
      <c r="H39">
        <v>4</v>
      </c>
      <c r="I39" t="s">
        <v>3</v>
      </c>
      <c r="J39" t="s">
        <v>3</v>
      </c>
      <c r="K39" t="s">
        <v>392</v>
      </c>
      <c r="L39" t="s">
        <v>19</v>
      </c>
      <c r="M39">
        <v>500</v>
      </c>
    </row>
    <row r="40" spans="1:13">
      <c r="A40" s="113">
        <v>45705</v>
      </c>
      <c r="B40">
        <v>2</v>
      </c>
      <c r="C40" t="s">
        <v>0</v>
      </c>
      <c r="D40" t="s">
        <v>393</v>
      </c>
      <c r="G40">
        <v>4102</v>
      </c>
      <c r="H40">
        <v>4</v>
      </c>
      <c r="I40" t="s">
        <v>3</v>
      </c>
      <c r="J40" t="s">
        <v>3</v>
      </c>
      <c r="K40" t="s">
        <v>394</v>
      </c>
      <c r="L40" t="s">
        <v>19</v>
      </c>
      <c r="M40">
        <v>500</v>
      </c>
    </row>
    <row r="41" spans="1:13">
      <c r="A41" s="113">
        <v>45705</v>
      </c>
      <c r="B41">
        <v>2</v>
      </c>
      <c r="C41" t="s">
        <v>2</v>
      </c>
      <c r="D41" t="s">
        <v>84</v>
      </c>
      <c r="G41">
        <v>4102</v>
      </c>
      <c r="H41">
        <v>4</v>
      </c>
      <c r="I41" t="s">
        <v>3</v>
      </c>
      <c r="J41" t="s">
        <v>3</v>
      </c>
      <c r="K41" t="s">
        <v>59</v>
      </c>
      <c r="L41" t="s">
        <v>19</v>
      </c>
      <c r="M41">
        <v>500</v>
      </c>
    </row>
    <row r="42" spans="1:13">
      <c r="A42" s="113">
        <v>45705</v>
      </c>
      <c r="B42">
        <v>2</v>
      </c>
      <c r="C42" t="s">
        <v>2</v>
      </c>
      <c r="D42" t="s">
        <v>85</v>
      </c>
      <c r="G42">
        <v>4102</v>
      </c>
      <c r="H42">
        <v>4</v>
      </c>
      <c r="I42" t="s">
        <v>3</v>
      </c>
      <c r="J42" t="s">
        <v>3</v>
      </c>
      <c r="K42" t="s">
        <v>86</v>
      </c>
      <c r="L42" t="s">
        <v>19</v>
      </c>
      <c r="M42">
        <v>500</v>
      </c>
    </row>
    <row r="43" spans="1:13">
      <c r="A43" s="113">
        <v>45705</v>
      </c>
      <c r="B43">
        <v>2</v>
      </c>
      <c r="C43" t="s">
        <v>2</v>
      </c>
      <c r="D43" t="s">
        <v>87</v>
      </c>
      <c r="G43">
        <v>4102</v>
      </c>
      <c r="H43">
        <v>4</v>
      </c>
      <c r="I43" t="s">
        <v>3</v>
      </c>
      <c r="J43" t="s">
        <v>3</v>
      </c>
      <c r="K43" t="s">
        <v>88</v>
      </c>
      <c r="L43" t="s">
        <v>19</v>
      </c>
      <c r="M43">
        <v>500</v>
      </c>
    </row>
    <row r="44" spans="1:13">
      <c r="A44" s="113">
        <v>45705</v>
      </c>
      <c r="B44">
        <v>2</v>
      </c>
      <c r="C44" t="s">
        <v>2</v>
      </c>
      <c r="D44" t="s">
        <v>89</v>
      </c>
      <c r="G44">
        <v>4102</v>
      </c>
      <c r="H44">
        <v>4</v>
      </c>
      <c r="I44" t="s">
        <v>3</v>
      </c>
      <c r="J44" t="s">
        <v>3</v>
      </c>
      <c r="K44" t="s">
        <v>90</v>
      </c>
      <c r="L44" t="s">
        <v>19</v>
      </c>
      <c r="M44">
        <v>500</v>
      </c>
    </row>
    <row r="45" spans="1:13">
      <c r="A45" s="113">
        <v>45706</v>
      </c>
      <c r="B45">
        <v>2</v>
      </c>
      <c r="C45" t="s">
        <v>0</v>
      </c>
      <c r="D45" t="s">
        <v>395</v>
      </c>
      <c r="G45">
        <v>4102</v>
      </c>
      <c r="H45">
        <v>4</v>
      </c>
      <c r="I45" t="s">
        <v>3</v>
      </c>
      <c r="J45" t="s">
        <v>3</v>
      </c>
      <c r="K45" t="s">
        <v>396</v>
      </c>
      <c r="L45" t="s">
        <v>19</v>
      </c>
      <c r="M45">
        <v>500</v>
      </c>
    </row>
    <row r="46" spans="1:13">
      <c r="A46" s="113">
        <v>45707</v>
      </c>
      <c r="B46">
        <v>2</v>
      </c>
      <c r="C46" t="s">
        <v>0</v>
      </c>
      <c r="D46" t="s">
        <v>92</v>
      </c>
      <c r="G46">
        <v>4102</v>
      </c>
      <c r="H46">
        <v>4</v>
      </c>
      <c r="I46" t="s">
        <v>3</v>
      </c>
      <c r="J46" t="s">
        <v>3</v>
      </c>
      <c r="K46" t="s">
        <v>397</v>
      </c>
      <c r="L46" t="s">
        <v>19</v>
      </c>
      <c r="M46">
        <v>500</v>
      </c>
    </row>
    <row r="47" spans="1:13">
      <c r="A47" s="113">
        <v>45707</v>
      </c>
      <c r="B47">
        <v>2</v>
      </c>
      <c r="C47" t="s">
        <v>0</v>
      </c>
      <c r="D47" t="s">
        <v>93</v>
      </c>
      <c r="G47">
        <v>4102</v>
      </c>
      <c r="H47">
        <v>4</v>
      </c>
      <c r="I47" t="s">
        <v>3</v>
      </c>
      <c r="J47" t="s">
        <v>3</v>
      </c>
      <c r="K47" t="s">
        <v>398</v>
      </c>
      <c r="L47" t="s">
        <v>19</v>
      </c>
      <c r="M47">
        <v>500</v>
      </c>
    </row>
    <row r="48" spans="1:13">
      <c r="A48" s="113">
        <v>45708</v>
      </c>
      <c r="B48">
        <v>2</v>
      </c>
      <c r="C48" t="s">
        <v>0</v>
      </c>
      <c r="D48" t="s">
        <v>94</v>
      </c>
      <c r="G48">
        <v>4102</v>
      </c>
      <c r="H48">
        <v>4</v>
      </c>
      <c r="I48" t="s">
        <v>3</v>
      </c>
      <c r="J48" t="s">
        <v>3</v>
      </c>
      <c r="K48" t="s">
        <v>399</v>
      </c>
      <c r="L48" t="s">
        <v>19</v>
      </c>
      <c r="M48">
        <v>500</v>
      </c>
    </row>
    <row r="49" spans="1:13">
      <c r="A49" s="113">
        <v>45708</v>
      </c>
      <c r="B49">
        <v>2</v>
      </c>
      <c r="C49" t="s">
        <v>0</v>
      </c>
      <c r="D49" t="s">
        <v>95</v>
      </c>
      <c r="G49">
        <v>4102</v>
      </c>
      <c r="H49">
        <v>4</v>
      </c>
      <c r="I49" t="s">
        <v>3</v>
      </c>
      <c r="J49" t="s">
        <v>3</v>
      </c>
      <c r="K49" t="s">
        <v>96</v>
      </c>
      <c r="L49" t="s">
        <v>19</v>
      </c>
      <c r="M49">
        <v>500</v>
      </c>
    </row>
    <row r="50" spans="1:13">
      <c r="A50" s="113">
        <v>45709</v>
      </c>
      <c r="B50">
        <v>2</v>
      </c>
      <c r="C50" t="s">
        <v>0</v>
      </c>
      <c r="D50" t="s">
        <v>99</v>
      </c>
      <c r="G50">
        <v>4102</v>
      </c>
      <c r="H50">
        <v>4</v>
      </c>
      <c r="I50" t="s">
        <v>3</v>
      </c>
      <c r="J50" t="s">
        <v>3</v>
      </c>
      <c r="K50" t="s">
        <v>400</v>
      </c>
      <c r="L50" t="s">
        <v>19</v>
      </c>
      <c r="M50">
        <v>500</v>
      </c>
    </row>
    <row r="51" spans="1:13">
      <c r="A51" s="113">
        <v>45712</v>
      </c>
      <c r="B51">
        <v>2</v>
      </c>
      <c r="C51" t="s">
        <v>2</v>
      </c>
      <c r="D51" t="s">
        <v>101</v>
      </c>
      <c r="G51">
        <v>4102</v>
      </c>
      <c r="H51">
        <v>4</v>
      </c>
      <c r="I51" t="s">
        <v>3</v>
      </c>
      <c r="J51" t="s">
        <v>3</v>
      </c>
      <c r="K51" t="s">
        <v>401</v>
      </c>
      <c r="L51" t="s">
        <v>19</v>
      </c>
      <c r="M51">
        <v>500</v>
      </c>
    </row>
    <row r="52" spans="1:13">
      <c r="A52" s="113">
        <v>45712</v>
      </c>
      <c r="B52">
        <v>3</v>
      </c>
      <c r="C52" t="s">
        <v>2</v>
      </c>
      <c r="D52" t="s">
        <v>102</v>
      </c>
      <c r="G52">
        <v>4102</v>
      </c>
      <c r="H52">
        <v>4</v>
      </c>
      <c r="I52" t="s">
        <v>3</v>
      </c>
      <c r="J52" t="s">
        <v>3</v>
      </c>
      <c r="K52" t="s">
        <v>402</v>
      </c>
      <c r="L52" t="s">
        <v>19</v>
      </c>
      <c r="M52">
        <v>500</v>
      </c>
    </row>
    <row r="53" spans="1:13">
      <c r="A53" s="113">
        <v>45712</v>
      </c>
      <c r="B53">
        <v>3</v>
      </c>
      <c r="C53" t="s">
        <v>2</v>
      </c>
      <c r="D53" t="s">
        <v>103</v>
      </c>
      <c r="G53">
        <v>4102</v>
      </c>
      <c r="H53">
        <v>4</v>
      </c>
      <c r="I53" t="s">
        <v>3</v>
      </c>
      <c r="J53" t="s">
        <v>3</v>
      </c>
      <c r="K53" t="s">
        <v>104</v>
      </c>
      <c r="L53" t="s">
        <v>19</v>
      </c>
      <c r="M53">
        <v>500</v>
      </c>
    </row>
    <row r="54" spans="1:13">
      <c r="A54" s="113">
        <v>45715</v>
      </c>
      <c r="B54">
        <v>2</v>
      </c>
      <c r="C54" t="s">
        <v>2</v>
      </c>
      <c r="D54" t="s">
        <v>105</v>
      </c>
      <c r="G54">
        <v>4102</v>
      </c>
      <c r="H54">
        <v>4</v>
      </c>
      <c r="I54" t="s">
        <v>3</v>
      </c>
      <c r="J54" t="s">
        <v>3</v>
      </c>
      <c r="K54" t="s">
        <v>403</v>
      </c>
      <c r="L54" t="s">
        <v>19</v>
      </c>
      <c r="M54">
        <v>500</v>
      </c>
    </row>
    <row r="55" spans="1:13">
      <c r="A55" s="113">
        <v>45719</v>
      </c>
      <c r="B55">
        <v>3</v>
      </c>
      <c r="C55" t="s">
        <v>2</v>
      </c>
      <c r="D55" t="s">
        <v>106</v>
      </c>
      <c r="G55">
        <v>4102</v>
      </c>
      <c r="H55">
        <v>4</v>
      </c>
      <c r="I55" t="s">
        <v>3</v>
      </c>
      <c r="J55" t="s">
        <v>3</v>
      </c>
      <c r="K55" t="s">
        <v>404</v>
      </c>
      <c r="L55" t="s">
        <v>19</v>
      </c>
      <c r="M55">
        <v>500</v>
      </c>
    </row>
    <row r="56" spans="1:13">
      <c r="A56" s="113">
        <v>45719</v>
      </c>
      <c r="B56">
        <v>3</v>
      </c>
      <c r="C56" t="s">
        <v>2</v>
      </c>
      <c r="D56" t="s">
        <v>107</v>
      </c>
      <c r="G56">
        <v>4102</v>
      </c>
      <c r="H56">
        <v>4</v>
      </c>
      <c r="I56" t="s">
        <v>3</v>
      </c>
      <c r="J56" t="s">
        <v>3</v>
      </c>
      <c r="K56" t="s">
        <v>406</v>
      </c>
      <c r="L56" t="s">
        <v>19</v>
      </c>
      <c r="M56">
        <v>500</v>
      </c>
    </row>
    <row r="57" spans="1:13">
      <c r="A57" s="113">
        <v>45720</v>
      </c>
      <c r="B57">
        <v>3</v>
      </c>
      <c r="C57" t="s">
        <v>0</v>
      </c>
      <c r="D57" t="s">
        <v>109</v>
      </c>
      <c r="G57">
        <v>4102</v>
      </c>
      <c r="H57">
        <v>4</v>
      </c>
      <c r="I57" t="s">
        <v>3</v>
      </c>
      <c r="J57" t="s">
        <v>3</v>
      </c>
      <c r="K57" t="s">
        <v>110</v>
      </c>
      <c r="L57" t="s">
        <v>19</v>
      </c>
      <c r="M57">
        <v>500</v>
      </c>
    </row>
    <row r="58" spans="1:13">
      <c r="A58" s="113">
        <v>45720</v>
      </c>
      <c r="B58">
        <v>3</v>
      </c>
      <c r="C58" t="s">
        <v>2</v>
      </c>
      <c r="D58" t="s">
        <v>111</v>
      </c>
      <c r="G58">
        <v>4102</v>
      </c>
      <c r="H58">
        <v>4</v>
      </c>
      <c r="I58" t="s">
        <v>3</v>
      </c>
      <c r="J58" t="s">
        <v>3</v>
      </c>
      <c r="K58" t="s">
        <v>113</v>
      </c>
      <c r="L58" t="s">
        <v>19</v>
      </c>
      <c r="M58">
        <v>500</v>
      </c>
    </row>
    <row r="59" spans="1:13">
      <c r="A59" s="113">
        <v>45720</v>
      </c>
      <c r="B59">
        <v>3</v>
      </c>
      <c r="C59" t="s">
        <v>2</v>
      </c>
      <c r="D59" t="s">
        <v>112</v>
      </c>
      <c r="G59">
        <v>4102</v>
      </c>
      <c r="H59">
        <v>4</v>
      </c>
      <c r="I59" t="s">
        <v>3</v>
      </c>
      <c r="J59" t="s">
        <v>3</v>
      </c>
      <c r="K59" t="s">
        <v>408</v>
      </c>
      <c r="L59" t="s">
        <v>19</v>
      </c>
      <c r="M59">
        <v>500</v>
      </c>
    </row>
    <row r="60" spans="1:13">
      <c r="A60" s="113">
        <v>45735</v>
      </c>
      <c r="B60">
        <v>3</v>
      </c>
      <c r="C60" t="s">
        <v>2</v>
      </c>
      <c r="D60" t="s">
        <v>409</v>
      </c>
      <c r="G60">
        <v>4102</v>
      </c>
      <c r="H60">
        <v>4</v>
      </c>
      <c r="I60" t="s">
        <v>3</v>
      </c>
      <c r="J60" t="s">
        <v>3</v>
      </c>
      <c r="K60" t="s">
        <v>410</v>
      </c>
      <c r="L60" t="s">
        <v>19</v>
      </c>
      <c r="M60">
        <v>500</v>
      </c>
    </row>
    <row r="61" spans="1:13">
      <c r="A61" s="113">
        <v>45740</v>
      </c>
      <c r="B61">
        <v>3</v>
      </c>
      <c r="C61" t="s">
        <v>2</v>
      </c>
      <c r="D61" t="s">
        <v>412</v>
      </c>
      <c r="G61">
        <v>4102</v>
      </c>
      <c r="H61">
        <v>4</v>
      </c>
      <c r="I61" t="s">
        <v>3</v>
      </c>
      <c r="J61" t="s">
        <v>3</v>
      </c>
      <c r="K61" t="s">
        <v>32</v>
      </c>
      <c r="L61" t="s">
        <v>19</v>
      </c>
      <c r="M61">
        <v>500</v>
      </c>
    </row>
    <row r="62" spans="1:13">
      <c r="A62" s="113">
        <v>45742</v>
      </c>
      <c r="B62">
        <v>3</v>
      </c>
      <c r="C62" t="s">
        <v>2</v>
      </c>
      <c r="D62" t="s">
        <v>413</v>
      </c>
      <c r="G62">
        <v>4102</v>
      </c>
      <c r="H62">
        <v>4</v>
      </c>
      <c r="I62" t="s">
        <v>3</v>
      </c>
      <c r="J62" t="s">
        <v>3</v>
      </c>
      <c r="K62" t="s">
        <v>414</v>
      </c>
      <c r="L62" t="s">
        <v>19</v>
      </c>
      <c r="M62">
        <v>500</v>
      </c>
    </row>
    <row r="63" spans="1:13">
      <c r="A63" s="113">
        <v>45747</v>
      </c>
      <c r="B63">
        <v>3</v>
      </c>
      <c r="C63" t="s">
        <v>2</v>
      </c>
      <c r="D63" t="s">
        <v>415</v>
      </c>
      <c r="G63">
        <v>4102</v>
      </c>
      <c r="H63">
        <v>4</v>
      </c>
      <c r="I63" t="s">
        <v>3</v>
      </c>
      <c r="J63" t="s">
        <v>3</v>
      </c>
      <c r="K63" t="s">
        <v>168</v>
      </c>
      <c r="L63" t="s">
        <v>19</v>
      </c>
      <c r="M63">
        <v>500</v>
      </c>
    </row>
    <row r="64" spans="1:13">
      <c r="A64" s="113">
        <v>45747</v>
      </c>
      <c r="B64">
        <v>3</v>
      </c>
      <c r="C64" t="s">
        <v>2</v>
      </c>
      <c r="D64" t="s">
        <v>416</v>
      </c>
      <c r="G64">
        <v>4102</v>
      </c>
      <c r="H64">
        <v>4</v>
      </c>
      <c r="I64" t="s">
        <v>417</v>
      </c>
      <c r="J64" t="s">
        <v>417</v>
      </c>
      <c r="K64" t="s">
        <v>168</v>
      </c>
      <c r="L64" t="s">
        <v>19</v>
      </c>
      <c r="M64">
        <v>500</v>
      </c>
    </row>
    <row r="65" spans="1:13">
      <c r="A65" s="113">
        <v>45764</v>
      </c>
      <c r="B65">
        <v>4</v>
      </c>
      <c r="C65" t="s">
        <v>0</v>
      </c>
      <c r="D65" t="s">
        <v>116</v>
      </c>
      <c r="G65">
        <v>4102</v>
      </c>
      <c r="H65">
        <v>4</v>
      </c>
      <c r="I65" t="s">
        <v>3</v>
      </c>
      <c r="J65" t="s">
        <v>3</v>
      </c>
      <c r="K65" t="s">
        <v>117</v>
      </c>
      <c r="L65" t="s">
        <v>19</v>
      </c>
      <c r="M65">
        <v>500</v>
      </c>
    </row>
    <row r="66" spans="1:13">
      <c r="A66" s="113">
        <v>45765</v>
      </c>
      <c r="B66">
        <v>4</v>
      </c>
      <c r="C66" t="s">
        <v>0</v>
      </c>
      <c r="D66" t="s">
        <v>114</v>
      </c>
      <c r="G66">
        <v>4102</v>
      </c>
      <c r="H66">
        <v>4</v>
      </c>
      <c r="I66" t="s">
        <v>3</v>
      </c>
      <c r="J66" t="s">
        <v>3</v>
      </c>
      <c r="K66" t="s">
        <v>418</v>
      </c>
      <c r="L66" t="s">
        <v>19</v>
      </c>
      <c r="M66">
        <v>500</v>
      </c>
    </row>
    <row r="67" spans="1:13">
      <c r="A67" s="113">
        <v>45766</v>
      </c>
      <c r="B67">
        <v>4</v>
      </c>
      <c r="C67" t="s">
        <v>0</v>
      </c>
      <c r="D67" t="s">
        <v>420</v>
      </c>
      <c r="G67">
        <v>4102</v>
      </c>
      <c r="H67">
        <v>4</v>
      </c>
      <c r="I67" t="s">
        <v>3</v>
      </c>
      <c r="J67" t="s">
        <v>3</v>
      </c>
      <c r="K67" t="s">
        <v>123</v>
      </c>
      <c r="L67" t="s">
        <v>19</v>
      </c>
      <c r="M67">
        <v>500</v>
      </c>
    </row>
    <row r="68" spans="1:13">
      <c r="A68" s="113">
        <v>45769</v>
      </c>
      <c r="B68">
        <v>4</v>
      </c>
      <c r="C68" t="s">
        <v>2</v>
      </c>
      <c r="D68" t="s">
        <v>422</v>
      </c>
      <c r="G68">
        <v>4102</v>
      </c>
      <c r="H68">
        <v>4</v>
      </c>
      <c r="I68" t="s">
        <v>3</v>
      </c>
      <c r="J68" t="s">
        <v>3</v>
      </c>
      <c r="K68" t="s">
        <v>124</v>
      </c>
      <c r="L68" t="s">
        <v>19</v>
      </c>
      <c r="M68">
        <v>500</v>
      </c>
    </row>
    <row r="69" spans="1:13">
      <c r="A69" s="113">
        <v>45769</v>
      </c>
      <c r="B69">
        <v>4</v>
      </c>
      <c r="C69" t="s">
        <v>2</v>
      </c>
      <c r="D69" t="s">
        <v>125</v>
      </c>
      <c r="G69">
        <v>4102</v>
      </c>
      <c r="H69">
        <v>5</v>
      </c>
      <c r="I69" t="s">
        <v>3</v>
      </c>
      <c r="J69" t="s">
        <v>3</v>
      </c>
      <c r="K69" t="s">
        <v>126</v>
      </c>
      <c r="L69" t="s">
        <v>19</v>
      </c>
      <c r="M69">
        <v>500</v>
      </c>
    </row>
    <row r="70" spans="1:13">
      <c r="A70" s="113">
        <v>45769</v>
      </c>
      <c r="B70">
        <v>4</v>
      </c>
      <c r="C70" t="s">
        <v>2</v>
      </c>
      <c r="D70" t="s">
        <v>127</v>
      </c>
      <c r="G70">
        <v>4102</v>
      </c>
      <c r="H70">
        <v>6</v>
      </c>
      <c r="I70" t="s">
        <v>3</v>
      </c>
      <c r="J70" t="s">
        <v>3</v>
      </c>
      <c r="K70" t="s">
        <v>129</v>
      </c>
      <c r="L70" t="s">
        <v>19</v>
      </c>
      <c r="M70">
        <v>500</v>
      </c>
    </row>
    <row r="71" spans="1:13">
      <c r="A71" s="113">
        <v>45776</v>
      </c>
      <c r="B71">
        <v>4</v>
      </c>
      <c r="C71" t="s">
        <v>0</v>
      </c>
      <c r="D71" t="s">
        <v>130</v>
      </c>
      <c r="G71">
        <v>4102</v>
      </c>
      <c r="H71">
        <v>4</v>
      </c>
      <c r="I71" t="s">
        <v>3</v>
      </c>
      <c r="J71" t="s">
        <v>3</v>
      </c>
      <c r="K71" t="s">
        <v>131</v>
      </c>
      <c r="L71" t="s">
        <v>19</v>
      </c>
      <c r="M71">
        <v>500</v>
      </c>
    </row>
    <row r="72" spans="1:13">
      <c r="A72" s="113">
        <v>45778</v>
      </c>
      <c r="B72">
        <v>5</v>
      </c>
      <c r="C72" t="s">
        <v>0</v>
      </c>
      <c r="D72" t="s">
        <v>423</v>
      </c>
      <c r="G72">
        <v>4102</v>
      </c>
      <c r="H72">
        <v>4</v>
      </c>
      <c r="I72" t="s">
        <v>3</v>
      </c>
      <c r="J72" t="s">
        <v>3</v>
      </c>
      <c r="K72" t="s">
        <v>132</v>
      </c>
      <c r="L72" t="s">
        <v>19</v>
      </c>
      <c r="M72">
        <v>500</v>
      </c>
    </row>
    <row r="73" spans="1:13">
      <c r="A73" s="113">
        <v>45778</v>
      </c>
      <c r="B73">
        <v>5</v>
      </c>
      <c r="C73" t="s">
        <v>0</v>
      </c>
      <c r="D73" t="s">
        <v>133</v>
      </c>
      <c r="G73">
        <v>4102</v>
      </c>
      <c r="H73">
        <v>4</v>
      </c>
      <c r="I73" t="s">
        <v>3</v>
      </c>
      <c r="J73" t="s">
        <v>3</v>
      </c>
      <c r="K73" t="s">
        <v>134</v>
      </c>
      <c r="L73" t="s">
        <v>19</v>
      </c>
      <c r="M73">
        <v>500</v>
      </c>
    </row>
    <row r="74" spans="1:13">
      <c r="A74" s="113">
        <v>45778</v>
      </c>
      <c r="B74">
        <v>5</v>
      </c>
      <c r="C74" t="s">
        <v>0</v>
      </c>
      <c r="D74" t="s">
        <v>135</v>
      </c>
      <c r="G74">
        <v>4102</v>
      </c>
      <c r="H74">
        <v>4</v>
      </c>
      <c r="I74" t="s">
        <v>3</v>
      </c>
      <c r="J74" t="s">
        <v>3</v>
      </c>
      <c r="K74" t="s">
        <v>424</v>
      </c>
      <c r="L74" t="s">
        <v>19</v>
      </c>
      <c r="M74">
        <v>500</v>
      </c>
    </row>
    <row r="75" spans="1:13">
      <c r="A75" s="113">
        <v>45782</v>
      </c>
      <c r="B75">
        <v>5</v>
      </c>
      <c r="C75" t="s">
        <v>2</v>
      </c>
      <c r="D75" t="s">
        <v>136</v>
      </c>
      <c r="G75">
        <v>4102</v>
      </c>
      <c r="H75">
        <v>4</v>
      </c>
      <c r="I75" t="s">
        <v>3</v>
      </c>
      <c r="J75" t="s">
        <v>3</v>
      </c>
      <c r="K75" t="s">
        <v>425</v>
      </c>
      <c r="L75" t="s">
        <v>19</v>
      </c>
      <c r="M75">
        <v>500</v>
      </c>
    </row>
    <row r="76" spans="1:13">
      <c r="A76" s="113">
        <v>45784</v>
      </c>
      <c r="B76">
        <v>5</v>
      </c>
      <c r="C76" t="s">
        <v>0</v>
      </c>
      <c r="D76" t="s">
        <v>137</v>
      </c>
      <c r="G76">
        <v>4102</v>
      </c>
      <c r="H76">
        <v>4</v>
      </c>
      <c r="I76" t="s">
        <v>3</v>
      </c>
      <c r="J76" t="s">
        <v>3</v>
      </c>
      <c r="K76" t="s">
        <v>138</v>
      </c>
      <c r="L76" t="s">
        <v>19</v>
      </c>
      <c r="M76">
        <v>500</v>
      </c>
    </row>
    <row r="77" spans="1:13">
      <c r="A77" s="113">
        <v>45786</v>
      </c>
      <c r="B77">
        <v>5</v>
      </c>
      <c r="C77" t="s">
        <v>2</v>
      </c>
      <c r="D77" t="s">
        <v>139</v>
      </c>
      <c r="G77">
        <v>4102</v>
      </c>
      <c r="H77">
        <v>4</v>
      </c>
      <c r="I77" t="s">
        <v>3</v>
      </c>
      <c r="J77" t="s">
        <v>3</v>
      </c>
      <c r="K77" t="s">
        <v>140</v>
      </c>
      <c r="L77" t="s">
        <v>19</v>
      </c>
      <c r="M77">
        <v>500</v>
      </c>
    </row>
    <row r="78" spans="1:13">
      <c r="A78" s="113">
        <v>45787</v>
      </c>
      <c r="B78">
        <v>5</v>
      </c>
      <c r="C78" t="s">
        <v>2</v>
      </c>
      <c r="D78" t="s">
        <v>152</v>
      </c>
      <c r="G78">
        <v>4102</v>
      </c>
      <c r="H78">
        <v>4</v>
      </c>
      <c r="I78" t="s">
        <v>3</v>
      </c>
      <c r="J78" t="s">
        <v>3</v>
      </c>
      <c r="L78" t="s">
        <v>19</v>
      </c>
      <c r="M78">
        <v>500</v>
      </c>
    </row>
    <row r="79" spans="1:13">
      <c r="A79" s="113">
        <v>45787</v>
      </c>
      <c r="B79">
        <v>5</v>
      </c>
      <c r="C79" t="s">
        <v>2</v>
      </c>
      <c r="D79" t="s">
        <v>153</v>
      </c>
      <c r="G79">
        <v>4102</v>
      </c>
      <c r="H79">
        <v>4</v>
      </c>
      <c r="I79" t="s">
        <v>3</v>
      </c>
      <c r="J79" t="s">
        <v>3</v>
      </c>
      <c r="L79" t="s">
        <v>19</v>
      </c>
      <c r="M79">
        <v>500</v>
      </c>
    </row>
    <row r="80" spans="1:13">
      <c r="A80" s="113">
        <v>45787</v>
      </c>
      <c r="B80">
        <v>5</v>
      </c>
      <c r="C80" t="s">
        <v>2</v>
      </c>
      <c r="D80" t="s">
        <v>154</v>
      </c>
      <c r="G80">
        <v>4102</v>
      </c>
      <c r="H80">
        <v>4</v>
      </c>
      <c r="I80" t="s">
        <v>3</v>
      </c>
      <c r="J80" t="s">
        <v>3</v>
      </c>
      <c r="L80" t="s">
        <v>19</v>
      </c>
      <c r="M80">
        <v>500</v>
      </c>
    </row>
    <row r="81" spans="1:13">
      <c r="A81" s="113">
        <v>45787</v>
      </c>
      <c r="B81">
        <v>5</v>
      </c>
      <c r="C81" t="s">
        <v>2</v>
      </c>
      <c r="D81" t="s">
        <v>155</v>
      </c>
      <c r="G81">
        <v>4102</v>
      </c>
      <c r="H81">
        <v>4</v>
      </c>
      <c r="I81" t="s">
        <v>3</v>
      </c>
      <c r="J81" t="s">
        <v>3</v>
      </c>
      <c r="L81" t="s">
        <v>19</v>
      </c>
      <c r="M81">
        <v>500</v>
      </c>
    </row>
    <row r="82" spans="1:13">
      <c r="A82" s="113">
        <v>45787</v>
      </c>
      <c r="B82">
        <v>5</v>
      </c>
      <c r="C82" t="s">
        <v>2</v>
      </c>
      <c r="D82" t="s">
        <v>156</v>
      </c>
      <c r="G82">
        <v>4102</v>
      </c>
      <c r="H82">
        <v>4</v>
      </c>
      <c r="I82" t="s">
        <v>3</v>
      </c>
      <c r="J82" t="s">
        <v>3</v>
      </c>
      <c r="L82" t="s">
        <v>19</v>
      </c>
      <c r="M82">
        <v>500</v>
      </c>
    </row>
    <row r="83" spans="1:13">
      <c r="A83" s="113">
        <v>45787</v>
      </c>
      <c r="B83">
        <v>5</v>
      </c>
      <c r="C83" t="s">
        <v>2</v>
      </c>
      <c r="D83" t="s">
        <v>157</v>
      </c>
      <c r="G83">
        <v>4102</v>
      </c>
      <c r="H83">
        <v>4</v>
      </c>
      <c r="I83" t="s">
        <v>3</v>
      </c>
      <c r="J83" t="s">
        <v>3</v>
      </c>
      <c r="L83" t="s">
        <v>19</v>
      </c>
      <c r="M83">
        <v>500</v>
      </c>
    </row>
    <row r="84" spans="1:13">
      <c r="A84" s="113">
        <v>45787</v>
      </c>
      <c r="B84">
        <v>5</v>
      </c>
      <c r="C84" t="s">
        <v>2</v>
      </c>
      <c r="D84" t="s">
        <v>158</v>
      </c>
      <c r="G84">
        <v>4102</v>
      </c>
      <c r="H84">
        <v>4</v>
      </c>
      <c r="I84" t="s">
        <v>3</v>
      </c>
      <c r="J84" t="s">
        <v>3</v>
      </c>
      <c r="L84" t="s">
        <v>19</v>
      </c>
      <c r="M84">
        <v>500</v>
      </c>
    </row>
    <row r="85" spans="1:13">
      <c r="A85" s="113">
        <v>45826</v>
      </c>
      <c r="B85">
        <v>6</v>
      </c>
      <c r="C85" t="s">
        <v>2</v>
      </c>
      <c r="D85" t="s">
        <v>442</v>
      </c>
      <c r="G85">
        <v>4102</v>
      </c>
      <c r="H85">
        <v>4</v>
      </c>
      <c r="I85" t="s">
        <v>3</v>
      </c>
      <c r="J85" t="s">
        <v>3</v>
      </c>
      <c r="K85" t="s">
        <v>162</v>
      </c>
      <c r="L85" t="s">
        <v>19</v>
      </c>
      <c r="M85">
        <v>500</v>
      </c>
    </row>
    <row r="86" spans="1:13">
      <c r="A86" s="113">
        <v>45826</v>
      </c>
      <c r="B86">
        <v>6</v>
      </c>
      <c r="C86" t="s">
        <v>2</v>
      </c>
      <c r="D86" t="s">
        <v>443</v>
      </c>
      <c r="G86">
        <v>4102</v>
      </c>
      <c r="H86">
        <v>4</v>
      </c>
      <c r="I86" t="s">
        <v>3</v>
      </c>
      <c r="J86" t="s">
        <v>3</v>
      </c>
      <c r="K86" t="s">
        <v>162</v>
      </c>
      <c r="L86" t="s">
        <v>19</v>
      </c>
      <c r="M86">
        <v>500</v>
      </c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95"/>
  <sheetViews>
    <sheetView zoomScale="80" zoomScaleNormal="80" workbookViewId="0">
      <selection activeCell="A4" sqref="A4:XFD4"/>
    </sheetView>
  </sheetViews>
  <sheetFormatPr defaultRowHeight="16.2"/>
  <cols>
    <col min="1" max="1" width="9.6640625" bestFit="1" customWidth="1"/>
    <col min="2" max="2" width="3.6640625" style="79" bestFit="1" customWidth="1"/>
    <col min="4" max="4" width="25" customWidth="1"/>
    <col min="5" max="5" width="30.5546875" bestFit="1" customWidth="1"/>
    <col min="6" max="6" width="20.6640625" customWidth="1"/>
    <col min="7" max="7" width="8.77734375" customWidth="1"/>
    <col min="8" max="8" width="5.44140625" customWidth="1"/>
    <col min="9" max="9" width="20.21875" customWidth="1"/>
    <col min="10" max="10" width="16.109375" bestFit="1" customWidth="1"/>
    <col min="11" max="11" width="15.6640625" customWidth="1"/>
    <col min="12" max="12" width="9.21875" bestFit="1" customWidth="1"/>
    <col min="13" max="14" width="10.44140625" style="102" bestFit="1" customWidth="1"/>
    <col min="15" max="15" width="8.6640625" bestFit="1" customWidth="1"/>
    <col min="17" max="17" width="9.44140625" bestFit="1" customWidth="1"/>
    <col min="23" max="23" width="11.33203125" bestFit="1" customWidth="1"/>
    <col min="25" max="26" width="6.5546875" bestFit="1" customWidth="1"/>
  </cols>
  <sheetData>
    <row r="1" spans="1:80" s="4" customFormat="1">
      <c r="A1" s="1"/>
      <c r="B1" s="2"/>
      <c r="C1" s="3"/>
      <c r="D1" s="1"/>
      <c r="E1" s="1"/>
      <c r="F1" s="1"/>
      <c r="G1" s="1"/>
      <c r="H1" s="1"/>
      <c r="J1" s="5" t="s">
        <v>219</v>
      </c>
      <c r="K1" s="6">
        <v>83</v>
      </c>
      <c r="L1" s="1">
        <v>41500</v>
      </c>
      <c r="M1" s="7" t="s">
        <v>0</v>
      </c>
      <c r="N1" s="8">
        <v>19500</v>
      </c>
      <c r="O1" s="9">
        <v>39</v>
      </c>
      <c r="P1" s="10"/>
      <c r="Q1" s="11"/>
      <c r="R1" s="11"/>
      <c r="S1" s="11"/>
      <c r="T1" s="12"/>
      <c r="U1" s="1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</row>
    <row r="2" spans="1:80" s="4" customFormat="1">
      <c r="A2" s="1"/>
      <c r="B2" s="2"/>
      <c r="C2" s="3"/>
      <c r="D2" s="1"/>
      <c r="E2" s="1"/>
      <c r="F2" s="1"/>
      <c r="G2" s="1"/>
      <c r="H2" s="1"/>
      <c r="J2" s="13" t="s">
        <v>1</v>
      </c>
      <c r="K2" s="1">
        <v>0</v>
      </c>
      <c r="L2" s="1"/>
      <c r="M2" s="7" t="s">
        <v>2</v>
      </c>
      <c r="N2" s="8">
        <v>22000</v>
      </c>
      <c r="O2" s="9">
        <v>44</v>
      </c>
      <c r="P2" s="10"/>
      <c r="Q2" s="11"/>
      <c r="R2" s="11"/>
      <c r="S2" s="11"/>
      <c r="T2" s="12"/>
      <c r="U2" s="11"/>
      <c r="W2" s="14" t="s">
        <v>320</v>
      </c>
      <c r="X2" s="15"/>
      <c r="Y2" s="16">
        <v>83</v>
      </c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</row>
    <row r="3" spans="1:80" s="4" customFormat="1">
      <c r="A3" s="1"/>
      <c r="B3" s="2"/>
      <c r="C3" s="3"/>
      <c r="D3" s="1"/>
      <c r="E3" s="1"/>
      <c r="F3" s="1"/>
      <c r="G3" s="1"/>
      <c r="H3" s="1"/>
      <c r="I3" s="1"/>
      <c r="J3" s="1"/>
      <c r="K3" s="1"/>
      <c r="L3" s="1"/>
      <c r="M3" s="17">
        <v>874949</v>
      </c>
      <c r="N3" s="18">
        <v>819878</v>
      </c>
      <c r="O3" s="19">
        <v>55071</v>
      </c>
      <c r="P3" s="20" t="s">
        <v>321</v>
      </c>
      <c r="Q3" s="21" t="s">
        <v>322</v>
      </c>
      <c r="R3" s="22" t="s">
        <v>323</v>
      </c>
      <c r="S3" s="22" t="s">
        <v>324</v>
      </c>
      <c r="T3" s="23" t="s">
        <v>323</v>
      </c>
      <c r="U3" s="23" t="s">
        <v>325</v>
      </c>
      <c r="W3" s="24" t="s">
        <v>3</v>
      </c>
      <c r="X3" s="24">
        <v>41500</v>
      </c>
      <c r="Y3" s="24" t="s">
        <v>326</v>
      </c>
      <c r="Z3" s="24">
        <v>83</v>
      </c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</row>
    <row r="4" spans="1:80" s="4" customFormat="1" ht="29.25" customHeight="1">
      <c r="A4" s="25" t="s">
        <v>4</v>
      </c>
      <c r="B4" s="26" t="s">
        <v>5</v>
      </c>
      <c r="C4" s="27" t="s">
        <v>6</v>
      </c>
      <c r="D4" s="25" t="s">
        <v>7</v>
      </c>
      <c r="E4" s="25" t="s">
        <v>8</v>
      </c>
      <c r="F4" s="25" t="s">
        <v>9</v>
      </c>
      <c r="G4" s="25" t="s">
        <v>220</v>
      </c>
      <c r="H4" s="25" t="s">
        <v>10</v>
      </c>
      <c r="I4" s="25" t="s">
        <v>327</v>
      </c>
      <c r="J4" s="25" t="s">
        <v>11</v>
      </c>
      <c r="K4" s="25" t="s">
        <v>12</v>
      </c>
      <c r="L4" s="25" t="s">
        <v>13</v>
      </c>
      <c r="M4" s="28" t="s">
        <v>14</v>
      </c>
      <c r="N4" s="28" t="s">
        <v>15</v>
      </c>
      <c r="O4" s="29" t="s">
        <v>16</v>
      </c>
      <c r="P4" s="30" t="s">
        <v>328</v>
      </c>
      <c r="Q4" s="31" t="s">
        <v>325</v>
      </c>
      <c r="R4" s="32" t="s">
        <v>329</v>
      </c>
      <c r="S4" s="32" t="s">
        <v>330</v>
      </c>
      <c r="T4" s="33" t="s">
        <v>331</v>
      </c>
      <c r="U4" s="33" t="s">
        <v>332</v>
      </c>
      <c r="V4" s="34"/>
      <c r="W4" s="35" t="s">
        <v>0</v>
      </c>
      <c r="X4" s="36">
        <v>19500</v>
      </c>
      <c r="Y4" s="24">
        <v>39</v>
      </c>
      <c r="Z4" s="24">
        <v>19500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 s="4" customFormat="1">
      <c r="A5" s="37" t="s">
        <v>333</v>
      </c>
      <c r="B5" s="38"/>
      <c r="C5" s="39" t="s">
        <v>334</v>
      </c>
      <c r="D5" s="6" t="s">
        <v>17</v>
      </c>
      <c r="E5" s="6"/>
      <c r="F5" s="1"/>
      <c r="G5" s="1"/>
      <c r="H5" s="1"/>
      <c r="I5" s="1" t="s">
        <v>17</v>
      </c>
      <c r="J5" s="1"/>
      <c r="K5" s="1"/>
      <c r="L5" s="1"/>
      <c r="M5" s="17"/>
      <c r="N5" s="17"/>
      <c r="O5" s="9"/>
      <c r="P5" s="109"/>
      <c r="Q5" s="109">
        <v>319826</v>
      </c>
      <c r="R5" s="109">
        <v>308301</v>
      </c>
      <c r="S5" s="109">
        <v>58301</v>
      </c>
      <c r="T5" s="105">
        <v>250000</v>
      </c>
      <c r="U5" s="109">
        <v>11525</v>
      </c>
      <c r="W5" s="40" t="s">
        <v>2</v>
      </c>
      <c r="X5" s="24">
        <v>22000</v>
      </c>
      <c r="Y5" s="24">
        <v>44</v>
      </c>
      <c r="Z5" s="24">
        <v>22000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 s="50" customFormat="1">
      <c r="A6" s="41">
        <v>45658</v>
      </c>
      <c r="B6" s="5">
        <v>1</v>
      </c>
      <c r="C6" s="42" t="s">
        <v>2</v>
      </c>
      <c r="D6" s="43" t="s">
        <v>18</v>
      </c>
      <c r="E6" s="44"/>
      <c r="F6" s="45"/>
      <c r="G6" s="44">
        <v>5205</v>
      </c>
      <c r="H6" s="44">
        <v>5</v>
      </c>
      <c r="I6" s="44" t="s">
        <v>18</v>
      </c>
      <c r="J6" s="6" t="s">
        <v>18</v>
      </c>
      <c r="K6" s="46"/>
      <c r="L6" s="42" t="s">
        <v>19</v>
      </c>
      <c r="M6" s="47"/>
      <c r="N6" s="47">
        <v>0</v>
      </c>
      <c r="O6" s="48">
        <v>0</v>
      </c>
      <c r="P6" s="49">
        <v>0</v>
      </c>
      <c r="Q6" s="49">
        <v>319826</v>
      </c>
      <c r="R6" s="49">
        <v>308301</v>
      </c>
      <c r="S6" s="49">
        <v>58301</v>
      </c>
      <c r="T6" s="105">
        <v>250000</v>
      </c>
      <c r="U6" s="49">
        <v>11525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</row>
    <row r="7" spans="1:80" s="50" customFormat="1">
      <c r="A7" s="51">
        <v>45658</v>
      </c>
      <c r="B7" s="52">
        <v>12</v>
      </c>
      <c r="C7" s="53" t="s">
        <v>2</v>
      </c>
      <c r="D7" s="54" t="s">
        <v>20</v>
      </c>
      <c r="E7" s="54"/>
      <c r="F7" s="52"/>
      <c r="G7" s="52">
        <v>4102</v>
      </c>
      <c r="H7" s="52" t="s">
        <v>21</v>
      </c>
      <c r="I7" s="52" t="s">
        <v>3</v>
      </c>
      <c r="J7" s="44" t="s">
        <v>3</v>
      </c>
      <c r="K7" s="52" t="s">
        <v>22</v>
      </c>
      <c r="L7" s="53" t="s">
        <v>19</v>
      </c>
      <c r="M7" s="55">
        <v>500</v>
      </c>
      <c r="N7" s="55"/>
      <c r="O7" s="48">
        <v>500</v>
      </c>
      <c r="P7" s="49">
        <v>500</v>
      </c>
      <c r="Q7" s="49">
        <v>320326</v>
      </c>
      <c r="R7" s="49">
        <v>308301</v>
      </c>
      <c r="S7" s="49">
        <v>58301</v>
      </c>
      <c r="T7" s="105">
        <v>250000</v>
      </c>
      <c r="U7" s="49">
        <v>12025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 s="50" customFormat="1">
      <c r="A8" s="56">
        <v>45658</v>
      </c>
      <c r="B8" s="44">
        <v>12</v>
      </c>
      <c r="C8" s="57" t="s">
        <v>2</v>
      </c>
      <c r="D8" s="54" t="s">
        <v>23</v>
      </c>
      <c r="E8" s="44"/>
      <c r="F8" s="44"/>
      <c r="G8" s="44">
        <v>4102</v>
      </c>
      <c r="H8" s="44" t="s">
        <v>21</v>
      </c>
      <c r="I8" s="44" t="s">
        <v>3</v>
      </c>
      <c r="J8" s="44" t="s">
        <v>3</v>
      </c>
      <c r="K8" s="46" t="s">
        <v>22</v>
      </c>
      <c r="L8" s="57" t="s">
        <v>19</v>
      </c>
      <c r="M8" s="47">
        <v>500</v>
      </c>
      <c r="N8" s="47"/>
      <c r="O8" s="48">
        <v>500</v>
      </c>
      <c r="P8" s="49">
        <v>1000</v>
      </c>
      <c r="Q8" s="49">
        <v>320826</v>
      </c>
      <c r="R8" s="49">
        <v>308301</v>
      </c>
      <c r="S8" s="49">
        <v>58301</v>
      </c>
      <c r="T8" s="105">
        <v>250000</v>
      </c>
      <c r="U8" s="49">
        <v>12525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 s="50" customFormat="1">
      <c r="A9" s="56">
        <v>45660</v>
      </c>
      <c r="B9" s="44">
        <v>1</v>
      </c>
      <c r="C9" s="42" t="s">
        <v>2</v>
      </c>
      <c r="D9" s="58" t="s">
        <v>335</v>
      </c>
      <c r="E9" s="58">
        <v>1140315001</v>
      </c>
      <c r="F9" s="59"/>
      <c r="G9" s="58">
        <v>5211</v>
      </c>
      <c r="H9" s="58" t="s">
        <v>24</v>
      </c>
      <c r="I9" s="58" t="s">
        <v>25</v>
      </c>
      <c r="J9" s="58" t="s">
        <v>336</v>
      </c>
      <c r="K9" s="46" t="s">
        <v>22</v>
      </c>
      <c r="L9" s="57" t="s">
        <v>337</v>
      </c>
      <c r="M9" s="47"/>
      <c r="N9" s="47">
        <v>180</v>
      </c>
      <c r="O9" s="48">
        <v>-180</v>
      </c>
      <c r="P9" s="49">
        <v>820</v>
      </c>
      <c r="Q9" s="49">
        <v>320646</v>
      </c>
      <c r="R9" s="49">
        <v>308301</v>
      </c>
      <c r="S9" s="49">
        <v>58301</v>
      </c>
      <c r="T9" s="105">
        <v>250000</v>
      </c>
      <c r="U9" s="49">
        <v>12345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1:80" s="50" customFormat="1">
      <c r="A10" s="56">
        <v>45663</v>
      </c>
      <c r="B10" s="44">
        <v>1</v>
      </c>
      <c r="C10" s="42" t="s">
        <v>0</v>
      </c>
      <c r="D10" s="38" t="s">
        <v>221</v>
      </c>
      <c r="E10" s="38" t="s">
        <v>338</v>
      </c>
      <c r="F10" s="38"/>
      <c r="G10" s="38">
        <v>4109</v>
      </c>
      <c r="H10" s="38" t="s">
        <v>21</v>
      </c>
      <c r="I10" s="38" t="s">
        <v>26</v>
      </c>
      <c r="J10" s="38" t="s">
        <v>27</v>
      </c>
      <c r="K10" s="46" t="s">
        <v>0</v>
      </c>
      <c r="L10" s="57" t="s">
        <v>339</v>
      </c>
      <c r="M10" s="47">
        <v>70</v>
      </c>
      <c r="N10" s="47"/>
      <c r="O10" s="48">
        <v>70</v>
      </c>
      <c r="P10" s="49">
        <v>890</v>
      </c>
      <c r="Q10" s="49">
        <v>320716</v>
      </c>
      <c r="R10" s="49">
        <v>308371</v>
      </c>
      <c r="S10" s="49">
        <v>58371</v>
      </c>
      <c r="T10" s="105">
        <v>250000</v>
      </c>
      <c r="U10" s="49">
        <v>12345</v>
      </c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</row>
    <row r="11" spans="1:80" s="50" customFormat="1">
      <c r="A11" s="56">
        <v>45664</v>
      </c>
      <c r="B11" s="44">
        <v>1</v>
      </c>
      <c r="C11" s="42" t="s">
        <v>2</v>
      </c>
      <c r="D11" s="44" t="s">
        <v>340</v>
      </c>
      <c r="E11" s="44"/>
      <c r="F11" s="45"/>
      <c r="G11" s="6">
        <v>5211</v>
      </c>
      <c r="H11" s="6" t="s">
        <v>24</v>
      </c>
      <c r="I11" s="6" t="s">
        <v>25</v>
      </c>
      <c r="J11" s="6" t="s">
        <v>28</v>
      </c>
      <c r="K11" s="46" t="s">
        <v>22</v>
      </c>
      <c r="L11" s="57" t="s">
        <v>341</v>
      </c>
      <c r="M11" s="47">
        <v>4474</v>
      </c>
      <c r="N11" s="47"/>
      <c r="O11" s="48">
        <v>4474</v>
      </c>
      <c r="P11" s="49">
        <v>5364</v>
      </c>
      <c r="Q11" s="49">
        <v>325190</v>
      </c>
      <c r="R11" s="49">
        <v>308371</v>
      </c>
      <c r="S11" s="49">
        <v>58371</v>
      </c>
      <c r="T11" s="105">
        <v>250000</v>
      </c>
      <c r="U11" s="49">
        <v>16819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 s="50" customFormat="1">
      <c r="A12" s="56">
        <v>45666</v>
      </c>
      <c r="B12" s="44">
        <v>1</v>
      </c>
      <c r="C12" s="57" t="s">
        <v>0</v>
      </c>
      <c r="D12" s="44" t="s">
        <v>342</v>
      </c>
      <c r="E12" s="44"/>
      <c r="F12" s="59"/>
      <c r="G12" s="44">
        <v>4102</v>
      </c>
      <c r="H12" s="44" t="s">
        <v>21</v>
      </c>
      <c r="I12" s="44" t="s">
        <v>3</v>
      </c>
      <c r="J12" s="44" t="s">
        <v>3</v>
      </c>
      <c r="K12" s="46" t="s">
        <v>29</v>
      </c>
      <c r="L12" s="57" t="s">
        <v>341</v>
      </c>
      <c r="M12" s="47">
        <v>500</v>
      </c>
      <c r="N12" s="47"/>
      <c r="O12" s="48">
        <v>500</v>
      </c>
      <c r="P12" s="49">
        <v>5864</v>
      </c>
      <c r="Q12" s="49">
        <v>325690</v>
      </c>
      <c r="R12" s="49">
        <v>308871</v>
      </c>
      <c r="S12" s="49">
        <v>58871</v>
      </c>
      <c r="T12" s="105">
        <v>250000</v>
      </c>
      <c r="U12" s="49">
        <v>16819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 s="50" customFormat="1">
      <c r="A13" s="56">
        <v>45667</v>
      </c>
      <c r="B13" s="44">
        <v>1</v>
      </c>
      <c r="C13" s="42" t="s">
        <v>2</v>
      </c>
      <c r="D13" s="44" t="s">
        <v>30</v>
      </c>
      <c r="E13" s="44"/>
      <c r="F13" s="45"/>
      <c r="G13" s="44">
        <v>4102</v>
      </c>
      <c r="H13" s="44" t="s">
        <v>21</v>
      </c>
      <c r="I13" s="44" t="s">
        <v>3</v>
      </c>
      <c r="J13" s="44" t="s">
        <v>3</v>
      </c>
      <c r="K13" s="46" t="s">
        <v>222</v>
      </c>
      <c r="L13" s="57" t="s">
        <v>223</v>
      </c>
      <c r="M13" s="47">
        <v>500</v>
      </c>
      <c r="N13" s="47"/>
      <c r="O13" s="48">
        <v>500</v>
      </c>
      <c r="P13" s="49">
        <v>6364</v>
      </c>
      <c r="Q13" s="49">
        <v>326190</v>
      </c>
      <c r="R13" s="49">
        <v>308871</v>
      </c>
      <c r="S13" s="49">
        <v>58871</v>
      </c>
      <c r="T13" s="105">
        <v>250000</v>
      </c>
      <c r="U13" s="49">
        <v>17319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 s="50" customFormat="1">
      <c r="A14" s="56">
        <v>45667</v>
      </c>
      <c r="B14" s="44">
        <v>1</v>
      </c>
      <c r="C14" s="42" t="s">
        <v>2</v>
      </c>
      <c r="D14" s="44" t="s">
        <v>31</v>
      </c>
      <c r="E14" s="44"/>
      <c r="F14" s="45"/>
      <c r="G14" s="44">
        <v>4102</v>
      </c>
      <c r="H14" s="44" t="s">
        <v>21</v>
      </c>
      <c r="I14" s="44" t="s">
        <v>3</v>
      </c>
      <c r="J14" s="44" t="s">
        <v>3</v>
      </c>
      <c r="K14" s="46" t="s">
        <v>224</v>
      </c>
      <c r="L14" s="57" t="s">
        <v>223</v>
      </c>
      <c r="M14" s="47">
        <v>500</v>
      </c>
      <c r="N14" s="47"/>
      <c r="O14" s="48">
        <v>500</v>
      </c>
      <c r="P14" s="49">
        <v>6864</v>
      </c>
      <c r="Q14" s="49">
        <v>326690</v>
      </c>
      <c r="R14" s="49">
        <v>308871</v>
      </c>
      <c r="S14" s="49">
        <v>58871</v>
      </c>
      <c r="T14" s="105">
        <v>250000</v>
      </c>
      <c r="U14" s="49">
        <v>17819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80" s="50" customFormat="1">
      <c r="A15" s="56">
        <v>45667</v>
      </c>
      <c r="B15" s="44">
        <v>1</v>
      </c>
      <c r="C15" s="42" t="s">
        <v>2</v>
      </c>
      <c r="D15" s="44" t="s">
        <v>3</v>
      </c>
      <c r="E15" s="44"/>
      <c r="F15" s="45"/>
      <c r="G15" s="44">
        <v>4102</v>
      </c>
      <c r="H15" s="44" t="s">
        <v>21</v>
      </c>
      <c r="I15" s="44" t="s">
        <v>3</v>
      </c>
      <c r="J15" s="44" t="s">
        <v>3</v>
      </c>
      <c r="K15" s="46" t="s">
        <v>22</v>
      </c>
      <c r="L15" s="57" t="s">
        <v>223</v>
      </c>
      <c r="M15" s="47">
        <v>500</v>
      </c>
      <c r="N15" s="47"/>
      <c r="O15" s="48">
        <v>500</v>
      </c>
      <c r="P15" s="49">
        <v>7364</v>
      </c>
      <c r="Q15" s="49">
        <v>327190</v>
      </c>
      <c r="R15" s="49">
        <v>308871</v>
      </c>
      <c r="S15" s="49">
        <v>58871</v>
      </c>
      <c r="T15" s="105">
        <v>250000</v>
      </c>
      <c r="U15" s="49">
        <v>18319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 s="50" customFormat="1">
      <c r="A16" s="56">
        <v>45668</v>
      </c>
      <c r="B16" s="44">
        <v>1</v>
      </c>
      <c r="C16" s="57" t="s">
        <v>0</v>
      </c>
      <c r="D16" s="38" t="s">
        <v>221</v>
      </c>
      <c r="E16" s="38" t="s">
        <v>221</v>
      </c>
      <c r="F16" s="38"/>
      <c r="G16" s="38">
        <v>4109</v>
      </c>
      <c r="H16" s="38" t="s">
        <v>21</v>
      </c>
      <c r="I16" s="38" t="s">
        <v>26</v>
      </c>
      <c r="J16" s="38" t="s">
        <v>27</v>
      </c>
      <c r="K16" s="46" t="s">
        <v>0</v>
      </c>
      <c r="L16" s="57" t="s">
        <v>223</v>
      </c>
      <c r="M16" s="47">
        <v>66</v>
      </c>
      <c r="N16" s="47"/>
      <c r="O16" s="48">
        <v>66</v>
      </c>
      <c r="P16" s="49">
        <v>7430</v>
      </c>
      <c r="Q16" s="49">
        <v>327256</v>
      </c>
      <c r="R16" s="49">
        <v>308937</v>
      </c>
      <c r="S16" s="49">
        <v>58937</v>
      </c>
      <c r="T16" s="105">
        <v>250000</v>
      </c>
      <c r="U16" s="49">
        <v>18319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 s="50" customFormat="1">
      <c r="A17" s="56">
        <v>45668</v>
      </c>
      <c r="B17" s="44">
        <v>1</v>
      </c>
      <c r="C17" s="57" t="s">
        <v>0</v>
      </c>
      <c r="D17" s="38" t="s">
        <v>221</v>
      </c>
      <c r="E17" s="38" t="s">
        <v>221</v>
      </c>
      <c r="F17" s="38"/>
      <c r="G17" s="38">
        <v>4109</v>
      </c>
      <c r="H17" s="38" t="s">
        <v>21</v>
      </c>
      <c r="I17" s="38" t="s">
        <v>26</v>
      </c>
      <c r="J17" s="38" t="s">
        <v>27</v>
      </c>
      <c r="K17" s="46" t="s">
        <v>0</v>
      </c>
      <c r="L17" s="57" t="s">
        <v>223</v>
      </c>
      <c r="M17" s="47">
        <v>66</v>
      </c>
      <c r="N17" s="60"/>
      <c r="O17" s="48">
        <v>66</v>
      </c>
      <c r="P17" s="49">
        <v>7496</v>
      </c>
      <c r="Q17" s="49">
        <v>327322</v>
      </c>
      <c r="R17" s="49">
        <v>309003</v>
      </c>
      <c r="S17" s="49">
        <v>59003</v>
      </c>
      <c r="T17" s="105">
        <v>250000</v>
      </c>
      <c r="U17" s="49">
        <v>18319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 s="50" customFormat="1">
      <c r="A18" s="56">
        <v>45668</v>
      </c>
      <c r="B18" s="44">
        <v>1</v>
      </c>
      <c r="C18" s="57" t="s">
        <v>0</v>
      </c>
      <c r="D18" s="38" t="s">
        <v>221</v>
      </c>
      <c r="E18" s="38" t="s">
        <v>221</v>
      </c>
      <c r="F18" s="38"/>
      <c r="G18" s="38">
        <v>4109</v>
      </c>
      <c r="H18" s="38" t="s">
        <v>21</v>
      </c>
      <c r="I18" s="38" t="s">
        <v>26</v>
      </c>
      <c r="J18" s="38" t="s">
        <v>27</v>
      </c>
      <c r="K18" s="46" t="s">
        <v>0</v>
      </c>
      <c r="L18" s="57" t="s">
        <v>223</v>
      </c>
      <c r="M18" s="47">
        <v>66</v>
      </c>
      <c r="N18" s="60"/>
      <c r="O18" s="48">
        <v>66</v>
      </c>
      <c r="P18" s="49">
        <v>7562</v>
      </c>
      <c r="Q18" s="49">
        <v>327388</v>
      </c>
      <c r="R18" s="49">
        <v>309069</v>
      </c>
      <c r="S18" s="49">
        <v>59069</v>
      </c>
      <c r="T18" s="105">
        <v>250000</v>
      </c>
      <c r="U18" s="49">
        <v>18319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s="56">
        <v>45668</v>
      </c>
      <c r="B19" s="44">
        <v>1</v>
      </c>
      <c r="C19" s="57" t="s">
        <v>0</v>
      </c>
      <c r="D19" s="38" t="s">
        <v>221</v>
      </c>
      <c r="E19" s="38" t="s">
        <v>221</v>
      </c>
      <c r="F19" s="38"/>
      <c r="G19" s="38">
        <v>4109</v>
      </c>
      <c r="H19" s="38" t="s">
        <v>21</v>
      </c>
      <c r="I19" s="38" t="s">
        <v>26</v>
      </c>
      <c r="J19" s="38" t="s">
        <v>27</v>
      </c>
      <c r="K19" s="46" t="s">
        <v>0</v>
      </c>
      <c r="L19" s="57" t="s">
        <v>223</v>
      </c>
      <c r="M19" s="47">
        <v>70</v>
      </c>
      <c r="N19" s="47"/>
      <c r="O19" s="48">
        <v>70</v>
      </c>
      <c r="P19" s="107">
        <v>7632</v>
      </c>
      <c r="Q19" s="107">
        <v>327458</v>
      </c>
      <c r="R19" s="49">
        <v>309139</v>
      </c>
      <c r="S19" s="107">
        <v>59139</v>
      </c>
      <c r="T19" s="105">
        <v>250000</v>
      </c>
      <c r="U19" s="107">
        <v>18319</v>
      </c>
      <c r="V19" s="50"/>
    </row>
    <row r="20" spans="1:80">
      <c r="A20" s="56">
        <v>45676</v>
      </c>
      <c r="B20" s="44">
        <v>1</v>
      </c>
      <c r="C20" s="57" t="s">
        <v>0</v>
      </c>
      <c r="D20" s="44" t="s">
        <v>225</v>
      </c>
      <c r="E20" s="44"/>
      <c r="F20" s="45"/>
      <c r="G20" s="44">
        <v>9999</v>
      </c>
      <c r="H20" s="58">
        <v>9</v>
      </c>
      <c r="I20" s="61" t="s">
        <v>226</v>
      </c>
      <c r="J20" s="44"/>
      <c r="K20" s="62" t="s">
        <v>32</v>
      </c>
      <c r="L20" s="57" t="s">
        <v>223</v>
      </c>
      <c r="M20" s="47">
        <v>50000</v>
      </c>
      <c r="N20" s="47"/>
      <c r="O20" s="48">
        <v>50000</v>
      </c>
      <c r="P20" s="107">
        <v>57632</v>
      </c>
      <c r="Q20" s="107">
        <v>477458</v>
      </c>
      <c r="R20" s="49">
        <v>459139</v>
      </c>
      <c r="S20" s="107">
        <v>109139</v>
      </c>
      <c r="T20" s="108">
        <v>350000</v>
      </c>
      <c r="U20" s="107">
        <v>18319</v>
      </c>
      <c r="V20" s="50"/>
    </row>
    <row r="21" spans="1:80">
      <c r="A21" s="56">
        <v>45676</v>
      </c>
      <c r="B21" s="44">
        <v>1</v>
      </c>
      <c r="C21" s="57" t="s">
        <v>0</v>
      </c>
      <c r="D21" s="44" t="s">
        <v>225</v>
      </c>
      <c r="E21" s="44"/>
      <c r="F21" s="45"/>
      <c r="G21" s="44">
        <v>9999</v>
      </c>
      <c r="H21" s="58">
        <v>9</v>
      </c>
      <c r="I21" s="61" t="s">
        <v>226</v>
      </c>
      <c r="J21" s="44"/>
      <c r="K21" s="62" t="s">
        <v>32</v>
      </c>
      <c r="L21" s="57" t="s">
        <v>223</v>
      </c>
      <c r="M21" s="47">
        <v>50000</v>
      </c>
      <c r="N21" s="47"/>
      <c r="O21" s="48">
        <v>50000</v>
      </c>
      <c r="P21" s="49">
        <v>107632</v>
      </c>
      <c r="Q21" s="49">
        <v>527458</v>
      </c>
      <c r="R21" s="49">
        <v>509139</v>
      </c>
      <c r="S21" s="49">
        <v>159139</v>
      </c>
      <c r="T21" s="105">
        <v>350000</v>
      </c>
      <c r="U21" s="49">
        <v>18319</v>
      </c>
      <c r="V21" s="50"/>
    </row>
    <row r="22" spans="1:80">
      <c r="A22" s="56">
        <v>45677</v>
      </c>
      <c r="B22" s="44">
        <v>1</v>
      </c>
      <c r="C22" s="57" t="s">
        <v>0</v>
      </c>
      <c r="D22" s="44" t="s">
        <v>227</v>
      </c>
      <c r="E22" s="44"/>
      <c r="F22" s="63" t="s">
        <v>343</v>
      </c>
      <c r="G22" s="6">
        <v>5211</v>
      </c>
      <c r="H22" s="6" t="s">
        <v>24</v>
      </c>
      <c r="I22" s="6" t="s">
        <v>25</v>
      </c>
      <c r="J22" s="44"/>
      <c r="K22" s="62" t="s">
        <v>32</v>
      </c>
      <c r="L22" s="57" t="s">
        <v>223</v>
      </c>
      <c r="M22" s="47">
        <v>42000</v>
      </c>
      <c r="N22" s="47"/>
      <c r="O22" s="48">
        <v>42000</v>
      </c>
      <c r="P22" s="49">
        <v>149632</v>
      </c>
      <c r="Q22" s="49">
        <v>569458</v>
      </c>
      <c r="R22" s="49">
        <v>551139</v>
      </c>
      <c r="S22" s="49">
        <v>201139</v>
      </c>
      <c r="T22" s="105">
        <v>350000</v>
      </c>
      <c r="U22" s="49">
        <v>18319</v>
      </c>
      <c r="V22" s="50"/>
    </row>
    <row r="23" spans="1:80">
      <c r="A23" s="56">
        <v>45677</v>
      </c>
      <c r="B23" s="44">
        <v>1</v>
      </c>
      <c r="C23" s="57" t="s">
        <v>0</v>
      </c>
      <c r="D23" s="44" t="s">
        <v>34</v>
      </c>
      <c r="E23" s="44"/>
      <c r="F23" s="45"/>
      <c r="G23" s="44">
        <v>9999</v>
      </c>
      <c r="H23" s="58">
        <v>9</v>
      </c>
      <c r="I23" s="44" t="s">
        <v>34</v>
      </c>
      <c r="J23" s="44"/>
      <c r="K23" s="46" t="s">
        <v>0</v>
      </c>
      <c r="L23" s="57" t="s">
        <v>223</v>
      </c>
      <c r="M23" s="47"/>
      <c r="N23" s="47">
        <v>100000</v>
      </c>
      <c r="O23" s="48">
        <v>-100000</v>
      </c>
      <c r="P23" s="49">
        <v>49632</v>
      </c>
      <c r="Q23" s="49">
        <v>469458</v>
      </c>
      <c r="R23" s="49">
        <v>451139</v>
      </c>
      <c r="S23" s="49">
        <v>101139</v>
      </c>
      <c r="T23" s="105">
        <v>350000</v>
      </c>
      <c r="U23" s="49">
        <v>18319</v>
      </c>
      <c r="V23" s="50"/>
    </row>
    <row r="24" spans="1:80">
      <c r="A24" s="56">
        <v>45694</v>
      </c>
      <c r="B24" s="44">
        <v>2</v>
      </c>
      <c r="C24" s="57" t="s">
        <v>0</v>
      </c>
      <c r="D24" s="58" t="s">
        <v>35</v>
      </c>
      <c r="E24" s="58" t="s">
        <v>35</v>
      </c>
      <c r="F24" s="59"/>
      <c r="G24" s="58">
        <v>4109</v>
      </c>
      <c r="H24" s="58" t="s">
        <v>21</v>
      </c>
      <c r="I24" s="58" t="s">
        <v>26</v>
      </c>
      <c r="J24" s="58" t="s">
        <v>27</v>
      </c>
      <c r="K24" s="46" t="s">
        <v>0</v>
      </c>
      <c r="L24" s="57" t="s">
        <v>223</v>
      </c>
      <c r="M24" s="47">
        <v>70</v>
      </c>
      <c r="N24" s="47"/>
      <c r="O24" s="48">
        <v>70</v>
      </c>
      <c r="P24" s="49">
        <v>49702</v>
      </c>
      <c r="Q24" s="49">
        <v>469528</v>
      </c>
      <c r="R24" s="49">
        <v>451209</v>
      </c>
      <c r="S24" s="49">
        <v>101209</v>
      </c>
      <c r="T24" s="105">
        <v>350000</v>
      </c>
      <c r="U24" s="49">
        <v>18319</v>
      </c>
      <c r="V24" s="50"/>
    </row>
    <row r="25" spans="1:80">
      <c r="A25" s="56">
        <v>45698</v>
      </c>
      <c r="B25" s="44">
        <v>2</v>
      </c>
      <c r="C25" s="57" t="s">
        <v>0</v>
      </c>
      <c r="D25" s="58" t="s">
        <v>36</v>
      </c>
      <c r="E25" s="58"/>
      <c r="F25" s="59"/>
      <c r="G25" s="58">
        <v>4102</v>
      </c>
      <c r="H25" s="58" t="s">
        <v>21</v>
      </c>
      <c r="I25" s="58" t="s">
        <v>3</v>
      </c>
      <c r="J25" s="58" t="s">
        <v>3</v>
      </c>
      <c r="K25" s="46" t="s">
        <v>37</v>
      </c>
      <c r="L25" s="57" t="s">
        <v>223</v>
      </c>
      <c r="M25" s="47">
        <v>500</v>
      </c>
      <c r="N25" s="47"/>
      <c r="O25" s="48">
        <v>500</v>
      </c>
      <c r="P25" s="49">
        <v>50202</v>
      </c>
      <c r="Q25" s="49">
        <v>470028</v>
      </c>
      <c r="R25" s="49">
        <v>451709</v>
      </c>
      <c r="S25" s="49">
        <v>101709</v>
      </c>
      <c r="T25" s="105">
        <v>350000</v>
      </c>
      <c r="U25" s="49">
        <v>18319</v>
      </c>
      <c r="V25" s="50"/>
    </row>
    <row r="26" spans="1:80">
      <c r="A26" s="56">
        <v>45698</v>
      </c>
      <c r="B26" s="44">
        <v>2</v>
      </c>
      <c r="C26" s="64" t="s">
        <v>2</v>
      </c>
      <c r="D26" s="65" t="s">
        <v>228</v>
      </c>
      <c r="E26" s="44">
        <v>1140315001</v>
      </c>
      <c r="F26" s="45"/>
      <c r="G26" s="44">
        <v>5205</v>
      </c>
      <c r="H26" s="44">
        <v>5</v>
      </c>
      <c r="I26" s="44" t="s">
        <v>18</v>
      </c>
      <c r="J26" s="44" t="s">
        <v>18</v>
      </c>
      <c r="K26" s="65" t="s">
        <v>344</v>
      </c>
      <c r="L26" s="57" t="s">
        <v>223</v>
      </c>
      <c r="M26" s="47"/>
      <c r="N26" s="47">
        <v>80</v>
      </c>
      <c r="O26" s="48">
        <v>-80</v>
      </c>
      <c r="P26" s="49">
        <v>50122</v>
      </c>
      <c r="Q26" s="49">
        <v>469948</v>
      </c>
      <c r="R26" s="49">
        <v>451709</v>
      </c>
      <c r="S26" s="49">
        <v>101709</v>
      </c>
      <c r="T26" s="105">
        <v>350000</v>
      </c>
      <c r="U26" s="49">
        <v>18239</v>
      </c>
      <c r="V26" s="50"/>
    </row>
    <row r="27" spans="1:80">
      <c r="A27" s="66">
        <v>45698</v>
      </c>
      <c r="B27" s="44">
        <v>2</v>
      </c>
      <c r="C27" s="57" t="s">
        <v>2</v>
      </c>
      <c r="D27" s="58" t="s">
        <v>229</v>
      </c>
      <c r="E27" s="44">
        <v>1140228001</v>
      </c>
      <c r="F27" s="45"/>
      <c r="G27" s="58">
        <v>5211</v>
      </c>
      <c r="H27" s="58" t="s">
        <v>24</v>
      </c>
      <c r="I27" s="58" t="s">
        <v>25</v>
      </c>
      <c r="J27" s="58" t="s">
        <v>38</v>
      </c>
      <c r="K27" s="58" t="s">
        <v>39</v>
      </c>
      <c r="L27" s="57" t="s">
        <v>223</v>
      </c>
      <c r="M27" s="47"/>
      <c r="N27" s="47">
        <v>525</v>
      </c>
      <c r="O27" s="48">
        <v>-525</v>
      </c>
      <c r="P27" s="49">
        <v>49597</v>
      </c>
      <c r="Q27" s="49">
        <v>469423</v>
      </c>
      <c r="R27" s="49">
        <v>451709</v>
      </c>
      <c r="S27" s="49">
        <v>101709</v>
      </c>
      <c r="T27" s="105">
        <v>350000</v>
      </c>
      <c r="U27" s="49">
        <v>17714</v>
      </c>
      <c r="V27" s="50"/>
    </row>
    <row r="28" spans="1:80">
      <c r="A28" s="66">
        <v>45698</v>
      </c>
      <c r="B28" s="44">
        <v>2</v>
      </c>
      <c r="C28" s="57" t="s">
        <v>2</v>
      </c>
      <c r="D28" s="58" t="s">
        <v>345</v>
      </c>
      <c r="E28" s="44">
        <v>1140228001</v>
      </c>
      <c r="F28" s="45"/>
      <c r="G28" s="58">
        <v>5211</v>
      </c>
      <c r="H28" s="58" t="s">
        <v>24</v>
      </c>
      <c r="I28" s="58" t="s">
        <v>25</v>
      </c>
      <c r="J28" s="58" t="s">
        <v>40</v>
      </c>
      <c r="K28" s="58" t="s">
        <v>39</v>
      </c>
      <c r="L28" s="57" t="s">
        <v>223</v>
      </c>
      <c r="M28" s="47"/>
      <c r="N28" s="47">
        <v>1360</v>
      </c>
      <c r="O28" s="48">
        <v>-1360</v>
      </c>
      <c r="P28" s="49">
        <v>48237</v>
      </c>
      <c r="Q28" s="49">
        <v>468063</v>
      </c>
      <c r="R28" s="49">
        <v>451709</v>
      </c>
      <c r="S28" s="49">
        <v>101709</v>
      </c>
      <c r="T28" s="105">
        <v>350000</v>
      </c>
      <c r="U28" s="49">
        <v>16354</v>
      </c>
      <c r="V28" s="50"/>
    </row>
    <row r="29" spans="1:80">
      <c r="A29" s="56">
        <v>45699</v>
      </c>
      <c r="B29" s="44">
        <v>2</v>
      </c>
      <c r="C29" s="57" t="s">
        <v>0</v>
      </c>
      <c r="D29" s="58" t="s">
        <v>35</v>
      </c>
      <c r="E29" s="44" t="s">
        <v>35</v>
      </c>
      <c r="F29" s="45"/>
      <c r="G29" s="44">
        <v>4109</v>
      </c>
      <c r="H29" s="44" t="s">
        <v>21</v>
      </c>
      <c r="I29" s="44" t="s">
        <v>26</v>
      </c>
      <c r="J29" s="58" t="s">
        <v>27</v>
      </c>
      <c r="K29" s="46" t="s">
        <v>0</v>
      </c>
      <c r="L29" s="57" t="s">
        <v>223</v>
      </c>
      <c r="M29" s="47">
        <v>70</v>
      </c>
      <c r="N29" s="47"/>
      <c r="O29" s="48">
        <v>70</v>
      </c>
      <c r="P29" s="49">
        <v>48307</v>
      </c>
      <c r="Q29" s="49">
        <v>468133</v>
      </c>
      <c r="R29" s="49">
        <v>451779</v>
      </c>
      <c r="S29" s="49">
        <v>101779</v>
      </c>
      <c r="T29" s="105">
        <v>350000</v>
      </c>
      <c r="U29" s="49">
        <v>16354</v>
      </c>
      <c r="V29" s="50"/>
    </row>
    <row r="30" spans="1:80">
      <c r="A30" s="66">
        <v>45699</v>
      </c>
      <c r="B30" s="44">
        <v>2</v>
      </c>
      <c r="C30" s="57" t="s">
        <v>0</v>
      </c>
      <c r="D30" s="58" t="s">
        <v>35</v>
      </c>
      <c r="E30" s="58" t="s">
        <v>35</v>
      </c>
      <c r="F30" s="59"/>
      <c r="G30" s="58">
        <v>4109</v>
      </c>
      <c r="H30" s="58" t="s">
        <v>21</v>
      </c>
      <c r="I30" s="58" t="s">
        <v>26</v>
      </c>
      <c r="J30" s="58" t="s">
        <v>27</v>
      </c>
      <c r="K30" s="46" t="s">
        <v>0</v>
      </c>
      <c r="L30" s="57" t="s">
        <v>223</v>
      </c>
      <c r="M30" s="47">
        <v>66</v>
      </c>
      <c r="N30" s="47"/>
      <c r="O30" s="48">
        <v>66</v>
      </c>
      <c r="P30" s="49">
        <v>48373</v>
      </c>
      <c r="Q30" s="49">
        <v>468199</v>
      </c>
      <c r="R30" s="49">
        <v>451845</v>
      </c>
      <c r="S30" s="49">
        <v>101845</v>
      </c>
      <c r="T30" s="105">
        <v>350000</v>
      </c>
      <c r="U30" s="49">
        <v>16354</v>
      </c>
      <c r="V30" s="50"/>
    </row>
    <row r="31" spans="1:80">
      <c r="A31" s="66">
        <v>45699</v>
      </c>
      <c r="B31" s="44">
        <v>2</v>
      </c>
      <c r="C31" s="57" t="s">
        <v>0</v>
      </c>
      <c r="D31" s="58" t="s">
        <v>35</v>
      </c>
      <c r="E31" s="58" t="s">
        <v>35</v>
      </c>
      <c r="F31" s="59"/>
      <c r="G31" s="58">
        <v>4109</v>
      </c>
      <c r="H31" s="58" t="s">
        <v>21</v>
      </c>
      <c r="I31" s="58" t="s">
        <v>26</v>
      </c>
      <c r="J31" s="58" t="s">
        <v>27</v>
      </c>
      <c r="K31" s="46" t="s">
        <v>0</v>
      </c>
      <c r="L31" s="57" t="s">
        <v>223</v>
      </c>
      <c r="M31" s="47">
        <v>66</v>
      </c>
      <c r="N31" s="47"/>
      <c r="O31" s="48">
        <v>66</v>
      </c>
      <c r="P31" s="49">
        <v>48439</v>
      </c>
      <c r="Q31" s="49">
        <v>468265</v>
      </c>
      <c r="R31" s="49">
        <v>451911</v>
      </c>
      <c r="S31" s="49">
        <v>101911</v>
      </c>
      <c r="T31" s="105">
        <v>350000</v>
      </c>
      <c r="U31" s="49">
        <v>16354</v>
      </c>
      <c r="V31" s="50"/>
    </row>
    <row r="32" spans="1:80">
      <c r="A32" s="66">
        <v>45699</v>
      </c>
      <c r="B32" s="44">
        <v>2</v>
      </c>
      <c r="C32" s="57" t="s">
        <v>0</v>
      </c>
      <c r="D32" s="58" t="s">
        <v>35</v>
      </c>
      <c r="E32" s="58" t="s">
        <v>35</v>
      </c>
      <c r="F32" s="59"/>
      <c r="G32" s="58">
        <v>4109</v>
      </c>
      <c r="H32" s="58" t="s">
        <v>21</v>
      </c>
      <c r="I32" s="58" t="s">
        <v>26</v>
      </c>
      <c r="J32" s="58" t="s">
        <v>27</v>
      </c>
      <c r="K32" s="46" t="s">
        <v>0</v>
      </c>
      <c r="L32" s="57" t="s">
        <v>223</v>
      </c>
      <c r="M32" s="47">
        <v>66</v>
      </c>
      <c r="N32" s="47"/>
      <c r="O32" s="48">
        <v>66</v>
      </c>
      <c r="P32" s="49">
        <v>48505</v>
      </c>
      <c r="Q32" s="49">
        <v>468331</v>
      </c>
      <c r="R32" s="49">
        <v>451977</v>
      </c>
      <c r="S32" s="49">
        <v>101977</v>
      </c>
      <c r="T32" s="105">
        <v>350000</v>
      </c>
      <c r="U32" s="49">
        <v>16354</v>
      </c>
      <c r="V32" s="50"/>
    </row>
    <row r="33" spans="1:22">
      <c r="A33" s="66">
        <v>45699</v>
      </c>
      <c r="B33" s="44">
        <v>2</v>
      </c>
      <c r="C33" s="57" t="s">
        <v>0</v>
      </c>
      <c r="D33" s="58" t="s">
        <v>41</v>
      </c>
      <c r="E33" s="58"/>
      <c r="F33" s="59"/>
      <c r="G33" s="58">
        <v>4102</v>
      </c>
      <c r="H33" s="58" t="s">
        <v>21</v>
      </c>
      <c r="I33" s="58" t="s">
        <v>3</v>
      </c>
      <c r="J33" s="58" t="s">
        <v>3</v>
      </c>
      <c r="K33" s="46" t="s">
        <v>230</v>
      </c>
      <c r="L33" s="57" t="s">
        <v>223</v>
      </c>
      <c r="M33" s="47">
        <v>500</v>
      </c>
      <c r="N33" s="47"/>
      <c r="O33" s="48">
        <v>500</v>
      </c>
      <c r="P33" s="49">
        <v>49005</v>
      </c>
      <c r="Q33" s="49">
        <v>468831</v>
      </c>
      <c r="R33" s="49">
        <v>452477</v>
      </c>
      <c r="S33" s="49">
        <v>102477</v>
      </c>
      <c r="T33" s="105">
        <v>350000</v>
      </c>
      <c r="U33" s="49">
        <v>16354</v>
      </c>
      <c r="V33" s="50"/>
    </row>
    <row r="34" spans="1:22">
      <c r="A34" s="66">
        <v>45699</v>
      </c>
      <c r="B34" s="44">
        <v>2</v>
      </c>
      <c r="C34" s="57" t="s">
        <v>0</v>
      </c>
      <c r="D34" s="58" t="s">
        <v>42</v>
      </c>
      <c r="E34" s="58"/>
      <c r="F34" s="59"/>
      <c r="G34" s="58">
        <v>4102</v>
      </c>
      <c r="H34" s="58" t="s">
        <v>21</v>
      </c>
      <c r="I34" s="58" t="s">
        <v>3</v>
      </c>
      <c r="J34" s="58" t="s">
        <v>3</v>
      </c>
      <c r="K34" s="46" t="s">
        <v>231</v>
      </c>
      <c r="L34" s="57" t="s">
        <v>223</v>
      </c>
      <c r="M34" s="47">
        <v>500</v>
      </c>
      <c r="N34" s="47"/>
      <c r="O34" s="48">
        <v>500</v>
      </c>
      <c r="P34" s="49">
        <v>49505</v>
      </c>
      <c r="Q34" s="49">
        <v>469331</v>
      </c>
      <c r="R34" s="49">
        <v>452977</v>
      </c>
      <c r="S34" s="49">
        <v>102977</v>
      </c>
      <c r="T34" s="105">
        <v>350000</v>
      </c>
      <c r="U34" s="49">
        <v>16354</v>
      </c>
      <c r="V34" s="50"/>
    </row>
    <row r="35" spans="1:22">
      <c r="A35" s="66">
        <v>45699</v>
      </c>
      <c r="B35" s="44">
        <v>2</v>
      </c>
      <c r="C35" s="57" t="s">
        <v>0</v>
      </c>
      <c r="D35" s="58" t="s">
        <v>43</v>
      </c>
      <c r="E35" s="58"/>
      <c r="F35" s="59"/>
      <c r="G35" s="58">
        <v>4102</v>
      </c>
      <c r="H35" s="58" t="s">
        <v>21</v>
      </c>
      <c r="I35" s="58" t="s">
        <v>3</v>
      </c>
      <c r="J35" s="58" t="s">
        <v>3</v>
      </c>
      <c r="K35" s="46" t="s">
        <v>44</v>
      </c>
      <c r="L35" s="57" t="s">
        <v>223</v>
      </c>
      <c r="M35" s="47">
        <v>500</v>
      </c>
      <c r="N35" s="47"/>
      <c r="O35" s="48">
        <v>500</v>
      </c>
      <c r="P35" s="49">
        <v>50005</v>
      </c>
      <c r="Q35" s="49">
        <v>469831</v>
      </c>
      <c r="R35" s="49">
        <v>453477</v>
      </c>
      <c r="S35" s="49">
        <v>103477</v>
      </c>
      <c r="T35" s="105">
        <v>350000</v>
      </c>
      <c r="U35" s="49">
        <v>16354</v>
      </c>
      <c r="V35" s="50"/>
    </row>
    <row r="36" spans="1:22">
      <c r="A36" s="66">
        <v>45699</v>
      </c>
      <c r="B36" s="44">
        <v>2</v>
      </c>
      <c r="C36" s="57" t="s">
        <v>0</v>
      </c>
      <c r="D36" s="58" t="s">
        <v>45</v>
      </c>
      <c r="E36" s="58"/>
      <c r="F36" s="59"/>
      <c r="G36" s="58">
        <v>4102</v>
      </c>
      <c r="H36" s="58" t="s">
        <v>21</v>
      </c>
      <c r="I36" s="58" t="s">
        <v>3</v>
      </c>
      <c r="J36" s="58" t="s">
        <v>3</v>
      </c>
      <c r="K36" s="46" t="s">
        <v>46</v>
      </c>
      <c r="L36" s="57" t="s">
        <v>223</v>
      </c>
      <c r="M36" s="47">
        <v>500</v>
      </c>
      <c r="N36" s="47"/>
      <c r="O36" s="48">
        <v>500</v>
      </c>
      <c r="P36" s="49">
        <v>50505</v>
      </c>
      <c r="Q36" s="49">
        <v>470331</v>
      </c>
      <c r="R36" s="49">
        <v>453977</v>
      </c>
      <c r="S36" s="49">
        <v>103977</v>
      </c>
      <c r="T36" s="105">
        <v>350000</v>
      </c>
      <c r="U36" s="49">
        <v>16354</v>
      </c>
      <c r="V36" s="50"/>
    </row>
    <row r="37" spans="1:22">
      <c r="A37" s="66">
        <v>45699</v>
      </c>
      <c r="B37" s="44">
        <v>2</v>
      </c>
      <c r="C37" s="57" t="s">
        <v>0</v>
      </c>
      <c r="D37" s="58" t="s">
        <v>47</v>
      </c>
      <c r="E37" s="58"/>
      <c r="F37" s="59"/>
      <c r="G37" s="58">
        <v>4102</v>
      </c>
      <c r="H37" s="58" t="s">
        <v>21</v>
      </c>
      <c r="I37" s="58" t="s">
        <v>3</v>
      </c>
      <c r="J37" s="58" t="s">
        <v>3</v>
      </c>
      <c r="K37" s="46" t="s">
        <v>48</v>
      </c>
      <c r="L37" s="57" t="s">
        <v>223</v>
      </c>
      <c r="M37" s="47">
        <v>500</v>
      </c>
      <c r="N37" s="47"/>
      <c r="O37" s="48">
        <v>500</v>
      </c>
      <c r="P37" s="49">
        <v>51005</v>
      </c>
      <c r="Q37" s="49">
        <v>470831</v>
      </c>
      <c r="R37" s="49">
        <v>454477</v>
      </c>
      <c r="S37" s="49">
        <v>104477</v>
      </c>
      <c r="T37" s="105">
        <v>350000</v>
      </c>
      <c r="U37" s="49">
        <v>16354</v>
      </c>
      <c r="V37" s="50"/>
    </row>
    <row r="38" spans="1:22">
      <c r="A38" s="56">
        <v>45699</v>
      </c>
      <c r="B38" s="44">
        <v>2</v>
      </c>
      <c r="C38" s="64" t="s">
        <v>2</v>
      </c>
      <c r="D38" s="58" t="s">
        <v>49</v>
      </c>
      <c r="E38" s="44"/>
      <c r="F38" s="45"/>
      <c r="G38" s="44">
        <v>4102</v>
      </c>
      <c r="H38" s="44" t="s">
        <v>21</v>
      </c>
      <c r="I38" s="44" t="s">
        <v>3</v>
      </c>
      <c r="J38" s="44" t="s">
        <v>3</v>
      </c>
      <c r="K38" s="58" t="s">
        <v>232</v>
      </c>
      <c r="L38" s="57" t="s">
        <v>223</v>
      </c>
      <c r="M38" s="47">
        <v>500</v>
      </c>
      <c r="N38" s="47"/>
      <c r="O38" s="48">
        <v>500</v>
      </c>
      <c r="P38" s="49">
        <v>51505</v>
      </c>
      <c r="Q38" s="49">
        <v>471331</v>
      </c>
      <c r="R38" s="49">
        <v>454477</v>
      </c>
      <c r="S38" s="49">
        <v>104477</v>
      </c>
      <c r="T38" s="105">
        <v>350000</v>
      </c>
      <c r="U38" s="49">
        <v>16854</v>
      </c>
      <c r="V38" s="50"/>
    </row>
    <row r="39" spans="1:22">
      <c r="A39" s="56">
        <v>45699</v>
      </c>
      <c r="B39" s="44">
        <v>2</v>
      </c>
      <c r="C39" s="64" t="s">
        <v>2</v>
      </c>
      <c r="D39" s="58" t="s">
        <v>50</v>
      </c>
      <c r="E39" s="44"/>
      <c r="F39" s="45"/>
      <c r="G39" s="44">
        <v>4102</v>
      </c>
      <c r="H39" s="44" t="s">
        <v>21</v>
      </c>
      <c r="I39" s="44" t="s">
        <v>3</v>
      </c>
      <c r="J39" s="44" t="s">
        <v>3</v>
      </c>
      <c r="K39" s="58" t="s">
        <v>51</v>
      </c>
      <c r="L39" s="57" t="s">
        <v>223</v>
      </c>
      <c r="M39" s="47">
        <v>500</v>
      </c>
      <c r="N39" s="47"/>
      <c r="O39" s="48">
        <v>500</v>
      </c>
      <c r="P39" s="49">
        <v>52005</v>
      </c>
      <c r="Q39" s="49">
        <v>471831</v>
      </c>
      <c r="R39" s="49">
        <v>454477</v>
      </c>
      <c r="S39" s="49">
        <v>104477</v>
      </c>
      <c r="T39" s="105">
        <v>350000</v>
      </c>
      <c r="U39" s="49">
        <v>17354</v>
      </c>
      <c r="V39" s="50"/>
    </row>
    <row r="40" spans="1:22">
      <c r="A40" s="56">
        <v>45699</v>
      </c>
      <c r="B40" s="44">
        <v>2</v>
      </c>
      <c r="C40" s="64" t="s">
        <v>2</v>
      </c>
      <c r="D40" s="58" t="s">
        <v>52</v>
      </c>
      <c r="E40" s="44"/>
      <c r="F40" s="45"/>
      <c r="G40" s="44">
        <v>4102</v>
      </c>
      <c r="H40" s="44" t="s">
        <v>21</v>
      </c>
      <c r="I40" s="44" t="s">
        <v>3</v>
      </c>
      <c r="J40" s="44" t="s">
        <v>3</v>
      </c>
      <c r="K40" s="65" t="s">
        <v>53</v>
      </c>
      <c r="L40" s="57" t="s">
        <v>223</v>
      </c>
      <c r="M40" s="47">
        <v>500</v>
      </c>
      <c r="N40" s="47"/>
      <c r="O40" s="48">
        <v>500</v>
      </c>
      <c r="P40" s="49">
        <v>52505</v>
      </c>
      <c r="Q40" s="49">
        <v>472331</v>
      </c>
      <c r="R40" s="49">
        <v>454477</v>
      </c>
      <c r="S40" s="49">
        <v>104477</v>
      </c>
      <c r="T40" s="105">
        <v>350000</v>
      </c>
      <c r="U40" s="49">
        <v>17854</v>
      </c>
      <c r="V40" s="50"/>
    </row>
    <row r="41" spans="1:22">
      <c r="A41" s="56">
        <v>45699</v>
      </c>
      <c r="B41" s="44">
        <v>2</v>
      </c>
      <c r="C41" s="57" t="s">
        <v>2</v>
      </c>
      <c r="D41" s="58" t="s">
        <v>54</v>
      </c>
      <c r="E41" s="44"/>
      <c r="F41" s="45"/>
      <c r="G41" s="44">
        <v>4102</v>
      </c>
      <c r="H41" s="44" t="s">
        <v>21</v>
      </c>
      <c r="I41" s="44" t="s">
        <v>3</v>
      </c>
      <c r="J41" s="44" t="s">
        <v>3</v>
      </c>
      <c r="K41" s="46" t="s">
        <v>55</v>
      </c>
      <c r="L41" s="57" t="s">
        <v>223</v>
      </c>
      <c r="M41" s="47">
        <v>500</v>
      </c>
      <c r="N41" s="47"/>
      <c r="O41" s="48">
        <v>500</v>
      </c>
      <c r="P41" s="49">
        <v>53005</v>
      </c>
      <c r="Q41" s="49">
        <v>472831</v>
      </c>
      <c r="R41" s="49">
        <v>454477</v>
      </c>
      <c r="S41" s="49">
        <v>104477</v>
      </c>
      <c r="T41" s="105">
        <v>350000</v>
      </c>
      <c r="U41" s="49">
        <v>18354</v>
      </c>
      <c r="V41" s="50"/>
    </row>
    <row r="42" spans="1:22">
      <c r="A42" s="56">
        <v>45699</v>
      </c>
      <c r="B42" s="44">
        <v>2</v>
      </c>
      <c r="C42" s="64" t="s">
        <v>2</v>
      </c>
      <c r="D42" s="58" t="s">
        <v>56</v>
      </c>
      <c r="E42" s="44"/>
      <c r="F42" s="45"/>
      <c r="G42" s="44">
        <v>4102</v>
      </c>
      <c r="H42" s="44" t="s">
        <v>21</v>
      </c>
      <c r="I42" s="44" t="s">
        <v>3</v>
      </c>
      <c r="J42" s="44" t="s">
        <v>3</v>
      </c>
      <c r="K42" s="46" t="s">
        <v>57</v>
      </c>
      <c r="L42" s="57" t="s">
        <v>223</v>
      </c>
      <c r="M42" s="47">
        <v>500</v>
      </c>
      <c r="N42" s="47"/>
      <c r="O42" s="48">
        <v>500</v>
      </c>
      <c r="P42" s="49">
        <v>53505</v>
      </c>
      <c r="Q42" s="49">
        <v>473331</v>
      </c>
      <c r="R42" s="49">
        <v>454477</v>
      </c>
      <c r="S42" s="49">
        <v>104477</v>
      </c>
      <c r="T42" s="105">
        <v>350000</v>
      </c>
      <c r="U42" s="49">
        <v>18854</v>
      </c>
      <c r="V42" s="50"/>
    </row>
    <row r="43" spans="1:22">
      <c r="A43" s="56">
        <v>45699</v>
      </c>
      <c r="B43" s="44">
        <v>2</v>
      </c>
      <c r="C43" s="57" t="s">
        <v>2</v>
      </c>
      <c r="D43" s="58" t="s">
        <v>346</v>
      </c>
      <c r="E43" s="44">
        <v>1140228001</v>
      </c>
      <c r="F43" s="45"/>
      <c r="G43" s="58">
        <v>5211</v>
      </c>
      <c r="H43" s="58" t="s">
        <v>24</v>
      </c>
      <c r="I43" s="58" t="s">
        <v>25</v>
      </c>
      <c r="J43" s="58" t="s">
        <v>58</v>
      </c>
      <c r="K43" s="67" t="s">
        <v>59</v>
      </c>
      <c r="L43" s="57" t="s">
        <v>223</v>
      </c>
      <c r="M43" s="47"/>
      <c r="N43" s="47">
        <v>809</v>
      </c>
      <c r="O43" s="48">
        <v>-809</v>
      </c>
      <c r="P43" s="49">
        <v>52696</v>
      </c>
      <c r="Q43" s="49">
        <v>472522</v>
      </c>
      <c r="R43" s="49">
        <v>454477</v>
      </c>
      <c r="S43" s="49">
        <v>104477</v>
      </c>
      <c r="T43" s="105">
        <v>350000</v>
      </c>
      <c r="U43" s="49">
        <v>18045</v>
      </c>
      <c r="V43" s="50"/>
    </row>
    <row r="44" spans="1:22">
      <c r="A44" s="56">
        <v>45699</v>
      </c>
      <c r="B44" s="44">
        <v>2</v>
      </c>
      <c r="C44" s="57" t="s">
        <v>2</v>
      </c>
      <c r="D44" s="58" t="s">
        <v>233</v>
      </c>
      <c r="E44" s="44">
        <v>1140228001</v>
      </c>
      <c r="F44" s="45"/>
      <c r="G44" s="58">
        <v>5211</v>
      </c>
      <c r="H44" s="58" t="s">
        <v>24</v>
      </c>
      <c r="I44" s="58" t="s">
        <v>25</v>
      </c>
      <c r="J44" s="58" t="s">
        <v>60</v>
      </c>
      <c r="K44" s="58" t="s">
        <v>39</v>
      </c>
      <c r="L44" s="57" t="s">
        <v>223</v>
      </c>
      <c r="M44" s="47"/>
      <c r="N44" s="47">
        <v>7034</v>
      </c>
      <c r="O44" s="48">
        <v>-7034</v>
      </c>
      <c r="P44" s="49">
        <v>45662</v>
      </c>
      <c r="Q44" s="49">
        <v>465488</v>
      </c>
      <c r="R44" s="49">
        <v>454477</v>
      </c>
      <c r="S44" s="49">
        <v>104477</v>
      </c>
      <c r="T44" s="105">
        <v>350000</v>
      </c>
      <c r="U44" s="49">
        <v>11011</v>
      </c>
      <c r="V44" s="50"/>
    </row>
    <row r="45" spans="1:22">
      <c r="A45" s="66">
        <v>45700</v>
      </c>
      <c r="B45" s="44">
        <v>2</v>
      </c>
      <c r="C45" s="57" t="s">
        <v>0</v>
      </c>
      <c r="D45" s="58" t="s">
        <v>61</v>
      </c>
      <c r="E45" s="44"/>
      <c r="F45" s="45"/>
      <c r="G45" s="58">
        <v>4102</v>
      </c>
      <c r="H45" s="58" t="s">
        <v>21</v>
      </c>
      <c r="I45" s="58" t="s">
        <v>3</v>
      </c>
      <c r="J45" s="58" t="s">
        <v>3</v>
      </c>
      <c r="K45" s="65" t="s">
        <v>62</v>
      </c>
      <c r="L45" s="57" t="s">
        <v>223</v>
      </c>
      <c r="M45" s="47">
        <v>500</v>
      </c>
      <c r="N45" s="47"/>
      <c r="O45" s="48">
        <v>500</v>
      </c>
      <c r="P45" s="49">
        <v>46162</v>
      </c>
      <c r="Q45" s="49">
        <v>465988</v>
      </c>
      <c r="R45" s="49">
        <v>454977</v>
      </c>
      <c r="S45" s="49">
        <v>104977</v>
      </c>
      <c r="T45" s="105">
        <v>350000</v>
      </c>
      <c r="U45" s="49">
        <v>11011</v>
      </c>
      <c r="V45" s="50"/>
    </row>
    <row r="46" spans="1:22">
      <c r="A46" s="66">
        <v>45700</v>
      </c>
      <c r="B46" s="44">
        <v>2</v>
      </c>
      <c r="C46" s="57" t="s">
        <v>0</v>
      </c>
      <c r="D46" s="58" t="s">
        <v>63</v>
      </c>
      <c r="E46" s="44"/>
      <c r="F46" s="45"/>
      <c r="G46" s="58">
        <v>4102</v>
      </c>
      <c r="H46" s="58" t="s">
        <v>21</v>
      </c>
      <c r="I46" s="58" t="s">
        <v>3</v>
      </c>
      <c r="J46" s="58" t="s">
        <v>3</v>
      </c>
      <c r="K46" s="65" t="s">
        <v>64</v>
      </c>
      <c r="L46" s="57" t="s">
        <v>223</v>
      </c>
      <c r="M46" s="47">
        <v>500</v>
      </c>
      <c r="N46" s="47"/>
      <c r="O46" s="48">
        <v>500</v>
      </c>
      <c r="P46" s="49">
        <v>46662</v>
      </c>
      <c r="Q46" s="49">
        <v>466488</v>
      </c>
      <c r="R46" s="49">
        <v>455477</v>
      </c>
      <c r="S46" s="49">
        <v>105477</v>
      </c>
      <c r="T46" s="105">
        <v>350000</v>
      </c>
      <c r="U46" s="49">
        <v>11011</v>
      </c>
      <c r="V46" s="50"/>
    </row>
    <row r="47" spans="1:22">
      <c r="A47" s="66">
        <v>45700</v>
      </c>
      <c r="B47" s="44">
        <v>2</v>
      </c>
      <c r="C47" s="57" t="s">
        <v>0</v>
      </c>
      <c r="D47" s="58" t="s">
        <v>63</v>
      </c>
      <c r="E47" s="44"/>
      <c r="F47" s="45"/>
      <c r="G47" s="58">
        <v>4102</v>
      </c>
      <c r="H47" s="58" t="s">
        <v>21</v>
      </c>
      <c r="I47" s="58" t="s">
        <v>3</v>
      </c>
      <c r="J47" s="58" t="s">
        <v>3</v>
      </c>
      <c r="K47" s="65" t="s">
        <v>64</v>
      </c>
      <c r="L47" s="57" t="s">
        <v>223</v>
      </c>
      <c r="M47" s="47">
        <v>500</v>
      </c>
      <c r="N47" s="47"/>
      <c r="O47" s="48">
        <v>500</v>
      </c>
      <c r="P47" s="49">
        <v>47162</v>
      </c>
      <c r="Q47" s="49">
        <v>466988</v>
      </c>
      <c r="R47" s="49">
        <v>455977</v>
      </c>
      <c r="S47" s="49">
        <v>105977</v>
      </c>
      <c r="T47" s="105">
        <v>350000</v>
      </c>
      <c r="U47" s="49">
        <v>11011</v>
      </c>
      <c r="V47" s="50"/>
    </row>
    <row r="48" spans="1:22">
      <c r="A48" s="66">
        <v>45700</v>
      </c>
      <c r="B48" s="44">
        <v>2</v>
      </c>
      <c r="C48" s="57" t="s">
        <v>0</v>
      </c>
      <c r="D48" s="58" t="s">
        <v>63</v>
      </c>
      <c r="E48" s="44"/>
      <c r="F48" s="45"/>
      <c r="G48" s="58">
        <v>4102</v>
      </c>
      <c r="H48" s="58" t="s">
        <v>21</v>
      </c>
      <c r="I48" s="58" t="s">
        <v>3</v>
      </c>
      <c r="J48" s="58" t="s">
        <v>3</v>
      </c>
      <c r="K48" s="65" t="s">
        <v>64</v>
      </c>
      <c r="L48" s="57" t="s">
        <v>223</v>
      </c>
      <c r="M48" s="47">
        <v>500</v>
      </c>
      <c r="N48" s="47"/>
      <c r="O48" s="48">
        <v>500</v>
      </c>
      <c r="P48" s="49">
        <v>47662</v>
      </c>
      <c r="Q48" s="49">
        <v>467488</v>
      </c>
      <c r="R48" s="49">
        <v>456477</v>
      </c>
      <c r="S48" s="49">
        <v>106477</v>
      </c>
      <c r="T48" s="105">
        <v>350000</v>
      </c>
      <c r="U48" s="49">
        <v>11011</v>
      </c>
      <c r="V48" s="50"/>
    </row>
    <row r="49" spans="1:22">
      <c r="A49" s="66">
        <v>45700</v>
      </c>
      <c r="B49" s="44">
        <v>2</v>
      </c>
      <c r="C49" s="57" t="s">
        <v>0</v>
      </c>
      <c r="D49" s="58" t="s">
        <v>65</v>
      </c>
      <c r="E49" s="44"/>
      <c r="F49" s="45"/>
      <c r="G49" s="58">
        <v>4102</v>
      </c>
      <c r="H49" s="58" t="s">
        <v>21</v>
      </c>
      <c r="I49" s="58" t="s">
        <v>3</v>
      </c>
      <c r="J49" s="58" t="s">
        <v>3</v>
      </c>
      <c r="K49" s="65" t="s">
        <v>66</v>
      </c>
      <c r="L49" s="57" t="s">
        <v>223</v>
      </c>
      <c r="M49" s="47">
        <v>500</v>
      </c>
      <c r="N49" s="47"/>
      <c r="O49" s="48">
        <v>500</v>
      </c>
      <c r="P49" s="49">
        <v>48162</v>
      </c>
      <c r="Q49" s="49">
        <v>467988</v>
      </c>
      <c r="R49" s="49">
        <v>456977</v>
      </c>
      <c r="S49" s="49">
        <v>106977</v>
      </c>
      <c r="T49" s="105">
        <v>350000</v>
      </c>
      <c r="U49" s="49">
        <v>11011</v>
      </c>
      <c r="V49" s="50"/>
    </row>
    <row r="50" spans="1:22">
      <c r="A50" s="66">
        <v>45700</v>
      </c>
      <c r="B50" s="44">
        <v>2</v>
      </c>
      <c r="C50" s="57" t="s">
        <v>0</v>
      </c>
      <c r="D50" s="58" t="s">
        <v>65</v>
      </c>
      <c r="E50" s="44"/>
      <c r="F50" s="45"/>
      <c r="G50" s="58">
        <v>4102</v>
      </c>
      <c r="H50" s="58" t="s">
        <v>21</v>
      </c>
      <c r="I50" s="58" t="s">
        <v>3</v>
      </c>
      <c r="J50" s="58" t="s">
        <v>3</v>
      </c>
      <c r="K50" s="65" t="s">
        <v>66</v>
      </c>
      <c r="L50" s="57" t="s">
        <v>223</v>
      </c>
      <c r="M50" s="47">
        <v>500</v>
      </c>
      <c r="N50" s="47"/>
      <c r="O50" s="48">
        <v>500</v>
      </c>
      <c r="P50" s="49">
        <v>48662</v>
      </c>
      <c r="Q50" s="49">
        <v>468488</v>
      </c>
      <c r="R50" s="49">
        <v>457477</v>
      </c>
      <c r="S50" s="49">
        <v>107477</v>
      </c>
      <c r="T50" s="105">
        <v>350000</v>
      </c>
      <c r="U50" s="49">
        <v>11011</v>
      </c>
      <c r="V50" s="50"/>
    </row>
    <row r="51" spans="1:22">
      <c r="A51" s="66">
        <v>45700</v>
      </c>
      <c r="B51" s="44">
        <v>2</v>
      </c>
      <c r="C51" s="57" t="s">
        <v>0</v>
      </c>
      <c r="D51" s="58" t="s">
        <v>67</v>
      </c>
      <c r="E51" s="44"/>
      <c r="F51" s="45"/>
      <c r="G51" s="58">
        <v>4102</v>
      </c>
      <c r="H51" s="58" t="s">
        <v>21</v>
      </c>
      <c r="I51" s="58" t="s">
        <v>3</v>
      </c>
      <c r="J51" s="58" t="s">
        <v>3</v>
      </c>
      <c r="K51" s="65" t="s">
        <v>68</v>
      </c>
      <c r="L51" s="57" t="s">
        <v>223</v>
      </c>
      <c r="M51" s="47">
        <v>500</v>
      </c>
      <c r="N51" s="47"/>
      <c r="O51" s="48">
        <v>500</v>
      </c>
      <c r="P51" s="49">
        <v>49162</v>
      </c>
      <c r="Q51" s="49">
        <v>468988</v>
      </c>
      <c r="R51" s="49">
        <v>457977</v>
      </c>
      <c r="S51" s="49">
        <v>107977</v>
      </c>
      <c r="T51" s="105">
        <v>350000</v>
      </c>
      <c r="U51" s="49">
        <v>11011</v>
      </c>
      <c r="V51" s="50"/>
    </row>
    <row r="52" spans="1:22">
      <c r="A52" s="66">
        <v>45700</v>
      </c>
      <c r="B52" s="44">
        <v>2</v>
      </c>
      <c r="C52" s="57" t="s">
        <v>0</v>
      </c>
      <c r="D52" s="58" t="s">
        <v>67</v>
      </c>
      <c r="E52" s="44"/>
      <c r="F52" s="45"/>
      <c r="G52" s="58">
        <v>4102</v>
      </c>
      <c r="H52" s="58" t="s">
        <v>21</v>
      </c>
      <c r="I52" s="58" t="s">
        <v>3</v>
      </c>
      <c r="J52" s="58" t="s">
        <v>3</v>
      </c>
      <c r="K52" s="65" t="s">
        <v>68</v>
      </c>
      <c r="L52" s="57" t="s">
        <v>223</v>
      </c>
      <c r="M52" s="47">
        <v>500</v>
      </c>
      <c r="N52" s="47"/>
      <c r="O52" s="48">
        <v>500</v>
      </c>
      <c r="P52" s="49">
        <v>49662</v>
      </c>
      <c r="Q52" s="49">
        <v>469488</v>
      </c>
      <c r="R52" s="49">
        <v>458477</v>
      </c>
      <c r="S52" s="49">
        <v>108477</v>
      </c>
      <c r="T52" s="105">
        <v>350000</v>
      </c>
      <c r="U52" s="49">
        <v>11011</v>
      </c>
      <c r="V52" s="50"/>
    </row>
    <row r="53" spans="1:22">
      <c r="A53" s="56">
        <v>45700</v>
      </c>
      <c r="B53" s="44">
        <v>2</v>
      </c>
      <c r="C53" s="57" t="s">
        <v>2</v>
      </c>
      <c r="D53" s="58" t="s">
        <v>69</v>
      </c>
      <c r="E53" s="44"/>
      <c r="F53" s="45"/>
      <c r="G53" s="44">
        <v>4102</v>
      </c>
      <c r="H53" s="44" t="s">
        <v>21</v>
      </c>
      <c r="I53" s="44" t="s">
        <v>3</v>
      </c>
      <c r="J53" s="44" t="s">
        <v>3</v>
      </c>
      <c r="K53" s="58" t="s">
        <v>39</v>
      </c>
      <c r="L53" s="57" t="s">
        <v>223</v>
      </c>
      <c r="M53" s="47">
        <v>500</v>
      </c>
      <c r="N53" s="47"/>
      <c r="O53" s="48">
        <v>500</v>
      </c>
      <c r="P53" s="49">
        <v>50162</v>
      </c>
      <c r="Q53" s="49">
        <v>469988</v>
      </c>
      <c r="R53" s="49">
        <v>458477</v>
      </c>
      <c r="S53" s="49">
        <v>108477</v>
      </c>
      <c r="T53" s="105">
        <v>350000</v>
      </c>
      <c r="U53" s="49">
        <v>11511</v>
      </c>
      <c r="V53" s="50"/>
    </row>
    <row r="54" spans="1:22">
      <c r="A54" s="56">
        <v>45700</v>
      </c>
      <c r="B54" s="44">
        <v>2</v>
      </c>
      <c r="C54" s="57" t="s">
        <v>2</v>
      </c>
      <c r="D54" s="58" t="s">
        <v>70</v>
      </c>
      <c r="E54" s="44"/>
      <c r="F54" s="45"/>
      <c r="G54" s="44">
        <v>4102</v>
      </c>
      <c r="H54" s="44" t="s">
        <v>21</v>
      </c>
      <c r="I54" s="44" t="s">
        <v>3</v>
      </c>
      <c r="J54" s="44" t="s">
        <v>3</v>
      </c>
      <c r="K54" s="67" t="s">
        <v>71</v>
      </c>
      <c r="L54" s="57" t="s">
        <v>223</v>
      </c>
      <c r="M54" s="47">
        <v>500</v>
      </c>
      <c r="N54" s="47"/>
      <c r="O54" s="48">
        <v>500</v>
      </c>
      <c r="P54" s="49">
        <v>50662</v>
      </c>
      <c r="Q54" s="49">
        <v>470488</v>
      </c>
      <c r="R54" s="49">
        <v>458477</v>
      </c>
      <c r="S54" s="49">
        <v>108477</v>
      </c>
      <c r="T54" s="105">
        <v>350000</v>
      </c>
      <c r="U54" s="49">
        <v>12011</v>
      </c>
      <c r="V54" s="50"/>
    </row>
    <row r="55" spans="1:22">
      <c r="A55" s="66">
        <v>45701</v>
      </c>
      <c r="B55" s="44">
        <v>2</v>
      </c>
      <c r="C55" s="57" t="s">
        <v>0</v>
      </c>
      <c r="D55" s="58" t="s">
        <v>72</v>
      </c>
      <c r="E55" s="44"/>
      <c r="F55" s="45"/>
      <c r="G55" s="58">
        <v>4102</v>
      </c>
      <c r="H55" s="58" t="s">
        <v>21</v>
      </c>
      <c r="I55" s="58" t="s">
        <v>3</v>
      </c>
      <c r="J55" s="58" t="s">
        <v>3</v>
      </c>
      <c r="K55" s="58" t="s">
        <v>234</v>
      </c>
      <c r="L55" s="57" t="s">
        <v>223</v>
      </c>
      <c r="M55" s="47">
        <v>500</v>
      </c>
      <c r="N55" s="47"/>
      <c r="O55" s="48">
        <v>500</v>
      </c>
      <c r="P55" s="49">
        <v>51162</v>
      </c>
      <c r="Q55" s="49">
        <v>470988</v>
      </c>
      <c r="R55" s="49">
        <v>458977</v>
      </c>
      <c r="S55" s="49">
        <v>108977</v>
      </c>
      <c r="T55" s="105">
        <v>350000</v>
      </c>
      <c r="U55" s="49">
        <v>12011</v>
      </c>
      <c r="V55" s="50"/>
    </row>
    <row r="56" spans="1:22">
      <c r="A56" s="66">
        <v>45701</v>
      </c>
      <c r="B56" s="44">
        <v>2</v>
      </c>
      <c r="C56" s="57" t="s">
        <v>0</v>
      </c>
      <c r="D56" s="68" t="s">
        <v>73</v>
      </c>
      <c r="E56" s="69" t="s">
        <v>347</v>
      </c>
      <c r="F56" s="45"/>
      <c r="G56" s="58">
        <v>4102</v>
      </c>
      <c r="H56" s="58" t="s">
        <v>21</v>
      </c>
      <c r="I56" s="58" t="s">
        <v>3</v>
      </c>
      <c r="J56" s="58" t="s">
        <v>3</v>
      </c>
      <c r="K56" s="68" t="s">
        <v>235</v>
      </c>
      <c r="L56" s="57" t="s">
        <v>223</v>
      </c>
      <c r="M56" s="47">
        <v>500</v>
      </c>
      <c r="N56" s="47"/>
      <c r="O56" s="48">
        <v>500</v>
      </c>
      <c r="P56" s="49">
        <v>51662</v>
      </c>
      <c r="Q56" s="49">
        <v>471488</v>
      </c>
      <c r="R56" s="49">
        <v>459477</v>
      </c>
      <c r="S56" s="49">
        <v>109477</v>
      </c>
      <c r="T56" s="105">
        <v>350000</v>
      </c>
      <c r="U56" s="49">
        <v>12011</v>
      </c>
      <c r="V56" s="50"/>
    </row>
    <row r="57" spans="1:22">
      <c r="A57" s="66">
        <v>45701</v>
      </c>
      <c r="B57" s="44">
        <v>2</v>
      </c>
      <c r="C57" s="57" t="s">
        <v>0</v>
      </c>
      <c r="D57" s="58" t="s">
        <v>74</v>
      </c>
      <c r="E57" s="44"/>
      <c r="F57" s="45"/>
      <c r="G57" s="58">
        <v>4102</v>
      </c>
      <c r="H57" s="58" t="s">
        <v>21</v>
      </c>
      <c r="I57" s="58" t="s">
        <v>3</v>
      </c>
      <c r="J57" s="58" t="s">
        <v>3</v>
      </c>
      <c r="K57" s="58" t="s">
        <v>75</v>
      </c>
      <c r="L57" s="57" t="s">
        <v>223</v>
      </c>
      <c r="M57" s="47">
        <v>500</v>
      </c>
      <c r="N57" s="47"/>
      <c r="O57" s="48">
        <v>500</v>
      </c>
      <c r="P57" s="49">
        <v>52162</v>
      </c>
      <c r="Q57" s="49">
        <v>471988</v>
      </c>
      <c r="R57" s="49">
        <v>459977</v>
      </c>
      <c r="S57" s="49">
        <v>109977</v>
      </c>
      <c r="T57" s="105">
        <v>350000</v>
      </c>
      <c r="U57" s="49">
        <v>12011</v>
      </c>
      <c r="V57" s="50"/>
    </row>
    <row r="58" spans="1:22">
      <c r="A58" s="56">
        <v>45702</v>
      </c>
      <c r="B58" s="44">
        <v>2</v>
      </c>
      <c r="C58" s="64" t="s">
        <v>2</v>
      </c>
      <c r="D58" s="58" t="s">
        <v>76</v>
      </c>
      <c r="E58" s="44"/>
      <c r="F58" s="45"/>
      <c r="G58" s="44">
        <v>4102</v>
      </c>
      <c r="H58" s="44" t="s">
        <v>21</v>
      </c>
      <c r="I58" s="44" t="s">
        <v>3</v>
      </c>
      <c r="J58" s="44" t="s">
        <v>3</v>
      </c>
      <c r="K58" s="46" t="s">
        <v>77</v>
      </c>
      <c r="L58" s="57" t="s">
        <v>223</v>
      </c>
      <c r="M58" s="47">
        <v>500</v>
      </c>
      <c r="N58" s="47"/>
      <c r="O58" s="48">
        <v>500</v>
      </c>
      <c r="P58" s="49">
        <v>52662</v>
      </c>
      <c r="Q58" s="49">
        <v>472488</v>
      </c>
      <c r="R58" s="49">
        <v>459977</v>
      </c>
      <c r="S58" s="49">
        <v>109977</v>
      </c>
      <c r="T58" s="105">
        <v>350000</v>
      </c>
      <c r="U58" s="49">
        <v>12511</v>
      </c>
      <c r="V58" s="50"/>
    </row>
    <row r="59" spans="1:22">
      <c r="A59" s="56">
        <v>45702</v>
      </c>
      <c r="B59" s="44">
        <v>2</v>
      </c>
      <c r="C59" s="64" t="s">
        <v>2</v>
      </c>
      <c r="D59" s="58" t="s">
        <v>78</v>
      </c>
      <c r="E59" s="44"/>
      <c r="F59" s="45"/>
      <c r="G59" s="44">
        <v>4102</v>
      </c>
      <c r="H59" s="44" t="s">
        <v>21</v>
      </c>
      <c r="I59" s="44" t="s">
        <v>3</v>
      </c>
      <c r="J59" s="44" t="s">
        <v>3</v>
      </c>
      <c r="K59" s="58" t="s">
        <v>79</v>
      </c>
      <c r="L59" s="57" t="s">
        <v>223</v>
      </c>
      <c r="M59" s="47">
        <v>500</v>
      </c>
      <c r="N59" s="47"/>
      <c r="O59" s="48">
        <v>500</v>
      </c>
      <c r="P59" s="49">
        <v>53162</v>
      </c>
      <c r="Q59" s="49">
        <v>472988</v>
      </c>
      <c r="R59" s="49">
        <v>459977</v>
      </c>
      <c r="S59" s="49">
        <v>109977</v>
      </c>
      <c r="T59" s="105">
        <v>350000</v>
      </c>
      <c r="U59" s="49">
        <v>13011</v>
      </c>
      <c r="V59" s="50"/>
    </row>
    <row r="60" spans="1:22">
      <c r="A60" s="66">
        <v>45704</v>
      </c>
      <c r="B60" s="44">
        <v>2</v>
      </c>
      <c r="C60" s="57" t="s">
        <v>0</v>
      </c>
      <c r="D60" s="58" t="s">
        <v>80</v>
      </c>
      <c r="E60" s="44"/>
      <c r="F60" s="45"/>
      <c r="G60" s="58">
        <v>4102</v>
      </c>
      <c r="H60" s="58" t="s">
        <v>21</v>
      </c>
      <c r="I60" s="58" t="s">
        <v>3</v>
      </c>
      <c r="J60" s="58" t="s">
        <v>3</v>
      </c>
      <c r="K60" s="65" t="s">
        <v>81</v>
      </c>
      <c r="L60" s="57" t="s">
        <v>223</v>
      </c>
      <c r="M60" s="47">
        <v>500</v>
      </c>
      <c r="N60" s="47"/>
      <c r="O60" s="48">
        <v>500</v>
      </c>
      <c r="P60" s="49">
        <v>53662</v>
      </c>
      <c r="Q60" s="49">
        <v>473488</v>
      </c>
      <c r="R60" s="49">
        <v>460477</v>
      </c>
      <c r="S60" s="49">
        <v>110477</v>
      </c>
      <c r="T60" s="105">
        <v>350000</v>
      </c>
      <c r="U60" s="49">
        <v>13011</v>
      </c>
      <c r="V60" s="50"/>
    </row>
    <row r="61" spans="1:22">
      <c r="A61" s="66">
        <v>45704</v>
      </c>
      <c r="B61" s="44">
        <v>2</v>
      </c>
      <c r="C61" s="57" t="s">
        <v>0</v>
      </c>
      <c r="D61" s="58" t="s">
        <v>82</v>
      </c>
      <c r="E61" s="44"/>
      <c r="F61" s="45"/>
      <c r="G61" s="58">
        <v>4102</v>
      </c>
      <c r="H61" s="58" t="s">
        <v>21</v>
      </c>
      <c r="I61" s="58" t="s">
        <v>3</v>
      </c>
      <c r="J61" s="58" t="s">
        <v>3</v>
      </c>
      <c r="K61" s="65" t="s">
        <v>236</v>
      </c>
      <c r="L61" s="57" t="s">
        <v>223</v>
      </c>
      <c r="M61" s="47">
        <v>500</v>
      </c>
      <c r="N61" s="47"/>
      <c r="O61" s="48">
        <v>500</v>
      </c>
      <c r="P61" s="49">
        <v>54162</v>
      </c>
      <c r="Q61" s="49">
        <v>473988</v>
      </c>
      <c r="R61" s="49">
        <v>460977</v>
      </c>
      <c r="S61" s="49">
        <v>110977</v>
      </c>
      <c r="T61" s="105">
        <v>350000</v>
      </c>
      <c r="U61" s="49">
        <v>13011</v>
      </c>
      <c r="V61" s="50"/>
    </row>
    <row r="62" spans="1:22">
      <c r="A62" s="66">
        <v>45704</v>
      </c>
      <c r="B62" s="44">
        <v>2</v>
      </c>
      <c r="C62" s="57" t="s">
        <v>0</v>
      </c>
      <c r="D62" s="58" t="s">
        <v>83</v>
      </c>
      <c r="E62" s="44"/>
      <c r="F62" s="45"/>
      <c r="G62" s="58">
        <v>4102</v>
      </c>
      <c r="H62" s="58" t="s">
        <v>21</v>
      </c>
      <c r="I62" s="58" t="s">
        <v>3</v>
      </c>
      <c r="J62" s="58" t="s">
        <v>3</v>
      </c>
      <c r="K62" s="65" t="s">
        <v>237</v>
      </c>
      <c r="L62" s="57" t="s">
        <v>223</v>
      </c>
      <c r="M62" s="47">
        <v>500</v>
      </c>
      <c r="N62" s="47"/>
      <c r="O62" s="48">
        <v>500</v>
      </c>
      <c r="P62" s="49">
        <v>54662</v>
      </c>
      <c r="Q62" s="49">
        <v>474488</v>
      </c>
      <c r="R62" s="49">
        <v>461477</v>
      </c>
      <c r="S62" s="49">
        <v>111477</v>
      </c>
      <c r="T62" s="105">
        <v>350000</v>
      </c>
      <c r="U62" s="49">
        <v>13011</v>
      </c>
      <c r="V62" s="50"/>
    </row>
    <row r="63" spans="1:22">
      <c r="A63" s="66">
        <v>45704</v>
      </c>
      <c r="B63" s="44">
        <v>2</v>
      </c>
      <c r="C63" s="57" t="s">
        <v>0</v>
      </c>
      <c r="D63" s="58" t="s">
        <v>238</v>
      </c>
      <c r="E63" s="44"/>
      <c r="F63" s="45"/>
      <c r="G63" s="58">
        <v>4102</v>
      </c>
      <c r="H63" s="58" t="s">
        <v>21</v>
      </c>
      <c r="I63" s="58" t="s">
        <v>3</v>
      </c>
      <c r="J63" s="58" t="s">
        <v>3</v>
      </c>
      <c r="K63" s="65" t="s">
        <v>239</v>
      </c>
      <c r="L63" s="57" t="s">
        <v>223</v>
      </c>
      <c r="M63" s="47">
        <v>500</v>
      </c>
      <c r="N63" s="47"/>
      <c r="O63" s="48">
        <v>500</v>
      </c>
      <c r="P63" s="49">
        <v>55162</v>
      </c>
      <c r="Q63" s="49">
        <v>474988</v>
      </c>
      <c r="R63" s="49">
        <v>461977</v>
      </c>
      <c r="S63" s="49">
        <v>111977</v>
      </c>
      <c r="T63" s="105">
        <v>350000</v>
      </c>
      <c r="U63" s="49">
        <v>13011</v>
      </c>
      <c r="V63" s="50"/>
    </row>
    <row r="64" spans="1:22">
      <c r="A64" s="66">
        <v>45705</v>
      </c>
      <c r="B64" s="44">
        <v>2</v>
      </c>
      <c r="C64" s="57" t="s">
        <v>0</v>
      </c>
      <c r="D64" s="58" t="s">
        <v>240</v>
      </c>
      <c r="E64" s="44"/>
      <c r="F64" s="45"/>
      <c r="G64" s="58">
        <v>4102</v>
      </c>
      <c r="H64" s="58" t="s">
        <v>21</v>
      </c>
      <c r="I64" s="58" t="s">
        <v>3</v>
      </c>
      <c r="J64" s="58" t="s">
        <v>3</v>
      </c>
      <c r="K64" s="65" t="s">
        <v>241</v>
      </c>
      <c r="L64" s="57" t="s">
        <v>223</v>
      </c>
      <c r="M64" s="47">
        <v>500</v>
      </c>
      <c r="N64" s="47"/>
      <c r="O64" s="48">
        <v>500</v>
      </c>
      <c r="P64" s="49">
        <v>55662</v>
      </c>
      <c r="Q64" s="49">
        <v>475488</v>
      </c>
      <c r="R64" s="49">
        <v>462477</v>
      </c>
      <c r="S64" s="49">
        <v>112477</v>
      </c>
      <c r="T64" s="105">
        <v>350000</v>
      </c>
      <c r="U64" s="49">
        <v>13011</v>
      </c>
      <c r="V64" s="50"/>
    </row>
    <row r="65" spans="1:22">
      <c r="A65" s="66">
        <v>45705</v>
      </c>
      <c r="B65" s="44">
        <v>2</v>
      </c>
      <c r="C65" s="57" t="s">
        <v>0</v>
      </c>
      <c r="D65" s="58" t="s">
        <v>242</v>
      </c>
      <c r="E65" s="58"/>
      <c r="F65" s="45"/>
      <c r="G65" s="58">
        <v>4102</v>
      </c>
      <c r="H65" s="58" t="s">
        <v>21</v>
      </c>
      <c r="I65" s="58" t="s">
        <v>3</v>
      </c>
      <c r="J65" s="58" t="s">
        <v>3</v>
      </c>
      <c r="K65" s="65" t="s">
        <v>243</v>
      </c>
      <c r="L65" s="57" t="s">
        <v>223</v>
      </c>
      <c r="M65" s="47">
        <v>500</v>
      </c>
      <c r="N65" s="47"/>
      <c r="O65" s="48">
        <v>500</v>
      </c>
      <c r="P65" s="49">
        <v>56162</v>
      </c>
      <c r="Q65" s="49">
        <v>475988</v>
      </c>
      <c r="R65" s="49">
        <v>462977</v>
      </c>
      <c r="S65" s="49">
        <v>112977</v>
      </c>
      <c r="T65" s="105">
        <v>350000</v>
      </c>
      <c r="U65" s="49">
        <v>13011</v>
      </c>
      <c r="V65" s="50"/>
    </row>
    <row r="66" spans="1:22">
      <c r="A66" s="56">
        <v>45705</v>
      </c>
      <c r="B66" s="44">
        <v>2</v>
      </c>
      <c r="C66" s="57" t="s">
        <v>2</v>
      </c>
      <c r="D66" s="58" t="s">
        <v>84</v>
      </c>
      <c r="E66" s="44"/>
      <c r="F66" s="45"/>
      <c r="G66" s="44">
        <v>4102</v>
      </c>
      <c r="H66" s="44" t="s">
        <v>21</v>
      </c>
      <c r="I66" s="44" t="s">
        <v>3</v>
      </c>
      <c r="J66" s="44" t="s">
        <v>3</v>
      </c>
      <c r="K66" s="67" t="s">
        <v>59</v>
      </c>
      <c r="L66" s="57" t="s">
        <v>223</v>
      </c>
      <c r="M66" s="47">
        <v>500</v>
      </c>
      <c r="N66" s="47"/>
      <c r="O66" s="48">
        <v>500</v>
      </c>
      <c r="P66" s="49">
        <v>56662</v>
      </c>
      <c r="Q66" s="49">
        <v>476488</v>
      </c>
      <c r="R66" s="49">
        <v>462977</v>
      </c>
      <c r="S66" s="49">
        <v>112977</v>
      </c>
      <c r="T66" s="105">
        <v>350000</v>
      </c>
      <c r="U66" s="49">
        <v>13511</v>
      </c>
      <c r="V66" s="50"/>
    </row>
    <row r="67" spans="1:22">
      <c r="A67" s="56">
        <v>45705</v>
      </c>
      <c r="B67" s="44">
        <v>2</v>
      </c>
      <c r="C67" s="57" t="s">
        <v>2</v>
      </c>
      <c r="D67" s="58" t="s">
        <v>85</v>
      </c>
      <c r="E67" s="44"/>
      <c r="F67" s="45"/>
      <c r="G67" s="44">
        <v>4102</v>
      </c>
      <c r="H67" s="44" t="s">
        <v>21</v>
      </c>
      <c r="I67" s="44" t="s">
        <v>3</v>
      </c>
      <c r="J67" s="44" t="s">
        <v>3</v>
      </c>
      <c r="K67" s="65" t="s">
        <v>86</v>
      </c>
      <c r="L67" s="57" t="s">
        <v>223</v>
      </c>
      <c r="M67" s="47">
        <v>500</v>
      </c>
      <c r="N67" s="47"/>
      <c r="O67" s="48">
        <v>500</v>
      </c>
      <c r="P67" s="49">
        <v>57162</v>
      </c>
      <c r="Q67" s="49">
        <v>476988</v>
      </c>
      <c r="R67" s="49">
        <v>462977</v>
      </c>
      <c r="S67" s="49">
        <v>112977</v>
      </c>
      <c r="T67" s="105">
        <v>350000</v>
      </c>
      <c r="U67" s="49">
        <v>14011</v>
      </c>
      <c r="V67" s="50"/>
    </row>
    <row r="68" spans="1:22">
      <c r="A68" s="56">
        <v>45705</v>
      </c>
      <c r="B68" s="44">
        <v>2</v>
      </c>
      <c r="C68" s="57" t="s">
        <v>2</v>
      </c>
      <c r="D68" s="58" t="s">
        <v>87</v>
      </c>
      <c r="E68" s="44"/>
      <c r="F68" s="45"/>
      <c r="G68" s="44">
        <v>4102</v>
      </c>
      <c r="H68" s="44" t="s">
        <v>21</v>
      </c>
      <c r="I68" s="44" t="s">
        <v>3</v>
      </c>
      <c r="J68" s="44" t="s">
        <v>3</v>
      </c>
      <c r="K68" s="65" t="s">
        <v>88</v>
      </c>
      <c r="L68" s="57" t="s">
        <v>223</v>
      </c>
      <c r="M68" s="47">
        <v>500</v>
      </c>
      <c r="N68" s="47"/>
      <c r="O68" s="48">
        <v>500</v>
      </c>
      <c r="P68" s="49">
        <v>57662</v>
      </c>
      <c r="Q68" s="49">
        <v>477488</v>
      </c>
      <c r="R68" s="49">
        <v>462977</v>
      </c>
      <c r="S68" s="49">
        <v>112977</v>
      </c>
      <c r="T68" s="105">
        <v>350000</v>
      </c>
      <c r="U68" s="49">
        <v>14511</v>
      </c>
      <c r="V68" s="50"/>
    </row>
    <row r="69" spans="1:22">
      <c r="A69" s="56">
        <v>45705</v>
      </c>
      <c r="B69" s="44">
        <v>2</v>
      </c>
      <c r="C69" s="57" t="s">
        <v>2</v>
      </c>
      <c r="D69" s="58" t="s">
        <v>89</v>
      </c>
      <c r="E69" s="44"/>
      <c r="F69" s="45"/>
      <c r="G69" s="44">
        <v>4102</v>
      </c>
      <c r="H69" s="44" t="s">
        <v>21</v>
      </c>
      <c r="I69" s="44" t="s">
        <v>3</v>
      </c>
      <c r="J69" s="44" t="s">
        <v>3</v>
      </c>
      <c r="K69" s="65" t="s">
        <v>90</v>
      </c>
      <c r="L69" s="57" t="s">
        <v>223</v>
      </c>
      <c r="M69" s="47">
        <v>500</v>
      </c>
      <c r="N69" s="47"/>
      <c r="O69" s="48">
        <v>500</v>
      </c>
      <c r="P69" s="49">
        <v>58162</v>
      </c>
      <c r="Q69" s="49">
        <v>477988</v>
      </c>
      <c r="R69" s="49">
        <v>462977</v>
      </c>
      <c r="S69" s="49">
        <v>112977</v>
      </c>
      <c r="T69" s="105">
        <v>350000</v>
      </c>
      <c r="U69" s="49">
        <v>15011</v>
      </c>
      <c r="V69" s="50"/>
    </row>
    <row r="70" spans="1:22">
      <c r="A70" s="56">
        <v>45705</v>
      </c>
      <c r="B70" s="44">
        <v>2</v>
      </c>
      <c r="C70" s="57" t="s">
        <v>2</v>
      </c>
      <c r="D70" s="58" t="s">
        <v>348</v>
      </c>
      <c r="E70" s="44">
        <v>1140228001</v>
      </c>
      <c r="F70" s="45"/>
      <c r="G70" s="58">
        <v>5211</v>
      </c>
      <c r="H70" s="58" t="s">
        <v>24</v>
      </c>
      <c r="I70" s="58" t="s">
        <v>25</v>
      </c>
      <c r="J70" s="58" t="s">
        <v>91</v>
      </c>
      <c r="K70" s="58" t="s">
        <v>39</v>
      </c>
      <c r="L70" s="57" t="s">
        <v>223</v>
      </c>
      <c r="M70" s="47"/>
      <c r="N70" s="47">
        <v>1500</v>
      </c>
      <c r="O70" s="48">
        <v>-1500</v>
      </c>
      <c r="P70" s="49">
        <v>56662</v>
      </c>
      <c r="Q70" s="49">
        <v>476488</v>
      </c>
      <c r="R70" s="49">
        <v>462977</v>
      </c>
      <c r="S70" s="49">
        <v>112977</v>
      </c>
      <c r="T70" s="105">
        <v>350000</v>
      </c>
      <c r="U70" s="49">
        <v>13511</v>
      </c>
      <c r="V70" s="50"/>
    </row>
    <row r="71" spans="1:22">
      <c r="A71" s="66">
        <v>45706</v>
      </c>
      <c r="B71" s="44">
        <v>2</v>
      </c>
      <c r="C71" s="57" t="s">
        <v>0</v>
      </c>
      <c r="D71" s="58" t="s">
        <v>244</v>
      </c>
      <c r="E71" s="58"/>
      <c r="F71" s="45"/>
      <c r="G71" s="58">
        <v>4102</v>
      </c>
      <c r="H71" s="58" t="s">
        <v>21</v>
      </c>
      <c r="I71" s="58" t="s">
        <v>3</v>
      </c>
      <c r="J71" s="58" t="s">
        <v>3</v>
      </c>
      <c r="K71" s="46" t="s">
        <v>245</v>
      </c>
      <c r="L71" s="57" t="s">
        <v>223</v>
      </c>
      <c r="M71" s="47">
        <v>500</v>
      </c>
      <c r="N71" s="47"/>
      <c r="O71" s="48">
        <v>500</v>
      </c>
      <c r="P71" s="49">
        <v>57162</v>
      </c>
      <c r="Q71" s="49">
        <v>476988</v>
      </c>
      <c r="R71" s="49">
        <v>463477</v>
      </c>
      <c r="S71" s="49">
        <v>113477</v>
      </c>
      <c r="T71" s="105">
        <v>350000</v>
      </c>
      <c r="U71" s="49">
        <v>13511</v>
      </c>
      <c r="V71" s="50"/>
    </row>
    <row r="72" spans="1:22">
      <c r="A72" s="66">
        <v>45707</v>
      </c>
      <c r="B72" s="44">
        <v>2</v>
      </c>
      <c r="C72" s="57" t="s">
        <v>0</v>
      </c>
      <c r="D72" s="58" t="s">
        <v>92</v>
      </c>
      <c r="E72" s="58"/>
      <c r="F72" s="45"/>
      <c r="G72" s="58">
        <v>4102</v>
      </c>
      <c r="H72" s="58" t="s">
        <v>21</v>
      </c>
      <c r="I72" s="58" t="s">
        <v>3</v>
      </c>
      <c r="J72" s="58" t="s">
        <v>3</v>
      </c>
      <c r="K72" s="46" t="s">
        <v>349</v>
      </c>
      <c r="L72" s="57" t="s">
        <v>223</v>
      </c>
      <c r="M72" s="47">
        <v>500</v>
      </c>
      <c r="N72" s="47"/>
      <c r="O72" s="48">
        <v>500</v>
      </c>
      <c r="P72" s="49">
        <v>57662</v>
      </c>
      <c r="Q72" s="49">
        <v>477488</v>
      </c>
      <c r="R72" s="49">
        <v>463977</v>
      </c>
      <c r="S72" s="49">
        <v>113977</v>
      </c>
      <c r="T72" s="105">
        <v>350000</v>
      </c>
      <c r="U72" s="49">
        <v>13511</v>
      </c>
      <c r="V72" s="50"/>
    </row>
    <row r="73" spans="1:22">
      <c r="A73" s="56">
        <v>45707</v>
      </c>
      <c r="B73" s="44">
        <v>2</v>
      </c>
      <c r="C73" s="57" t="s">
        <v>0</v>
      </c>
      <c r="D73" s="58" t="s">
        <v>93</v>
      </c>
      <c r="E73" s="58"/>
      <c r="F73" s="45"/>
      <c r="G73" s="58">
        <v>4102</v>
      </c>
      <c r="H73" s="58" t="s">
        <v>21</v>
      </c>
      <c r="I73" s="58" t="s">
        <v>3</v>
      </c>
      <c r="J73" s="58" t="s">
        <v>3</v>
      </c>
      <c r="K73" s="46" t="s">
        <v>246</v>
      </c>
      <c r="L73" s="57" t="s">
        <v>223</v>
      </c>
      <c r="M73" s="47">
        <v>500</v>
      </c>
      <c r="N73" s="47"/>
      <c r="O73" s="48">
        <v>500</v>
      </c>
      <c r="P73" s="49">
        <v>58162</v>
      </c>
      <c r="Q73" s="49">
        <v>477988</v>
      </c>
      <c r="R73" s="49">
        <v>464477</v>
      </c>
      <c r="S73" s="49">
        <v>114477</v>
      </c>
      <c r="T73" s="105">
        <v>350000</v>
      </c>
      <c r="U73" s="49">
        <v>13511</v>
      </c>
      <c r="V73" s="50"/>
    </row>
    <row r="74" spans="1:22">
      <c r="A74" s="56">
        <v>45708</v>
      </c>
      <c r="B74" s="44">
        <v>2</v>
      </c>
      <c r="C74" s="57" t="s">
        <v>0</v>
      </c>
      <c r="D74" s="38" t="s">
        <v>221</v>
      </c>
      <c r="E74" s="38" t="s">
        <v>221</v>
      </c>
      <c r="F74" s="70"/>
      <c r="G74" s="38">
        <v>4109</v>
      </c>
      <c r="H74" s="38" t="s">
        <v>21</v>
      </c>
      <c r="I74" s="38" t="s">
        <v>26</v>
      </c>
      <c r="J74" s="38" t="s">
        <v>27</v>
      </c>
      <c r="K74" s="46" t="s">
        <v>0</v>
      </c>
      <c r="L74" s="57" t="s">
        <v>223</v>
      </c>
      <c r="M74" s="47">
        <v>71</v>
      </c>
      <c r="N74" s="47"/>
      <c r="O74" s="48">
        <v>71</v>
      </c>
      <c r="P74" s="49">
        <v>58233</v>
      </c>
      <c r="Q74" s="49">
        <v>478059</v>
      </c>
      <c r="R74" s="49">
        <v>464548</v>
      </c>
      <c r="S74" s="49">
        <v>114548</v>
      </c>
      <c r="T74" s="105">
        <v>350000</v>
      </c>
      <c r="U74" s="49">
        <v>13511</v>
      </c>
      <c r="V74" s="50"/>
    </row>
    <row r="75" spans="1:22">
      <c r="A75" s="56">
        <v>45708</v>
      </c>
      <c r="B75" s="44">
        <v>2</v>
      </c>
      <c r="C75" s="57" t="s">
        <v>0</v>
      </c>
      <c r="D75" s="38" t="s">
        <v>221</v>
      </c>
      <c r="E75" s="38" t="s">
        <v>221</v>
      </c>
      <c r="F75" s="70"/>
      <c r="G75" s="38">
        <v>4109</v>
      </c>
      <c r="H75" s="38" t="s">
        <v>21</v>
      </c>
      <c r="I75" s="38" t="s">
        <v>26</v>
      </c>
      <c r="J75" s="38" t="s">
        <v>27</v>
      </c>
      <c r="K75" s="46" t="s">
        <v>0</v>
      </c>
      <c r="L75" s="57" t="s">
        <v>223</v>
      </c>
      <c r="M75" s="47">
        <v>71</v>
      </c>
      <c r="N75" s="47"/>
      <c r="O75" s="48">
        <v>71</v>
      </c>
      <c r="P75" s="49">
        <v>58304</v>
      </c>
      <c r="Q75" s="49">
        <v>478130</v>
      </c>
      <c r="R75" s="49">
        <v>464619</v>
      </c>
      <c r="S75" s="49">
        <v>114619</v>
      </c>
      <c r="T75" s="105">
        <v>350000</v>
      </c>
      <c r="U75" s="49">
        <v>13511</v>
      </c>
      <c r="V75" s="50"/>
    </row>
    <row r="76" spans="1:22">
      <c r="A76" s="56">
        <v>45708</v>
      </c>
      <c r="B76" s="44">
        <v>2</v>
      </c>
      <c r="C76" s="57" t="s">
        <v>0</v>
      </c>
      <c r="D76" s="58" t="s">
        <v>94</v>
      </c>
      <c r="E76" s="44"/>
      <c r="F76" s="45"/>
      <c r="G76" s="58">
        <v>4102</v>
      </c>
      <c r="H76" s="58" t="s">
        <v>21</v>
      </c>
      <c r="I76" s="58" t="s">
        <v>3</v>
      </c>
      <c r="J76" s="58" t="s">
        <v>3</v>
      </c>
      <c r="K76" s="46" t="s">
        <v>247</v>
      </c>
      <c r="L76" s="57" t="s">
        <v>223</v>
      </c>
      <c r="M76" s="47">
        <v>500</v>
      </c>
      <c r="N76" s="47"/>
      <c r="O76" s="48">
        <v>500</v>
      </c>
      <c r="P76" s="49">
        <v>58804</v>
      </c>
      <c r="Q76" s="49">
        <v>478630</v>
      </c>
      <c r="R76" s="49">
        <v>465119</v>
      </c>
      <c r="S76" s="49">
        <v>115119</v>
      </c>
      <c r="T76" s="105">
        <v>350000</v>
      </c>
      <c r="U76" s="49">
        <v>13511</v>
      </c>
      <c r="V76" s="50"/>
    </row>
    <row r="77" spans="1:22">
      <c r="A77" s="56">
        <v>45708</v>
      </c>
      <c r="B77" s="44">
        <v>2</v>
      </c>
      <c r="C77" s="57" t="s">
        <v>0</v>
      </c>
      <c r="D77" s="58" t="s">
        <v>95</v>
      </c>
      <c r="E77" s="44"/>
      <c r="F77" s="45"/>
      <c r="G77" s="58">
        <v>4102</v>
      </c>
      <c r="H77" s="58" t="s">
        <v>21</v>
      </c>
      <c r="I77" s="58" t="s">
        <v>3</v>
      </c>
      <c r="J77" s="58" t="s">
        <v>3</v>
      </c>
      <c r="K77" s="46" t="s">
        <v>96</v>
      </c>
      <c r="L77" s="57" t="s">
        <v>223</v>
      </c>
      <c r="M77" s="47">
        <v>500</v>
      </c>
      <c r="N77" s="47"/>
      <c r="O77" s="48">
        <v>500</v>
      </c>
      <c r="P77" s="49">
        <v>59304</v>
      </c>
      <c r="Q77" s="49">
        <v>479130</v>
      </c>
      <c r="R77" s="49">
        <v>465619</v>
      </c>
      <c r="S77" s="49">
        <v>115619</v>
      </c>
      <c r="T77" s="105">
        <v>350000</v>
      </c>
      <c r="U77" s="49">
        <v>13511</v>
      </c>
      <c r="V77" s="50"/>
    </row>
    <row r="78" spans="1:22">
      <c r="A78" s="56">
        <v>45708</v>
      </c>
      <c r="B78" s="44">
        <v>2</v>
      </c>
      <c r="C78" s="57" t="s">
        <v>2</v>
      </c>
      <c r="D78" s="58" t="s">
        <v>248</v>
      </c>
      <c r="E78" s="44">
        <v>1140228001</v>
      </c>
      <c r="F78" s="45"/>
      <c r="G78" s="58">
        <v>5211</v>
      </c>
      <c r="H78" s="58" t="s">
        <v>24</v>
      </c>
      <c r="I78" s="58" t="s">
        <v>25</v>
      </c>
      <c r="J78" s="58" t="s">
        <v>97</v>
      </c>
      <c r="K78" s="46" t="s">
        <v>22</v>
      </c>
      <c r="L78" s="57" t="s">
        <v>223</v>
      </c>
      <c r="M78" s="47"/>
      <c r="N78" s="47">
        <v>390</v>
      </c>
      <c r="O78" s="48">
        <v>-390</v>
      </c>
      <c r="P78" s="49">
        <v>58914</v>
      </c>
      <c r="Q78" s="49">
        <v>478740</v>
      </c>
      <c r="R78" s="49">
        <v>465619</v>
      </c>
      <c r="S78" s="49">
        <v>115619</v>
      </c>
      <c r="T78" s="105">
        <v>350000</v>
      </c>
      <c r="U78" s="49">
        <v>13121</v>
      </c>
      <c r="V78" s="50"/>
    </row>
    <row r="79" spans="1:22">
      <c r="A79" s="66">
        <v>45708</v>
      </c>
      <c r="B79" s="44">
        <v>2</v>
      </c>
      <c r="C79" s="57" t="s">
        <v>2</v>
      </c>
      <c r="D79" s="58" t="s">
        <v>350</v>
      </c>
      <c r="E79" s="44">
        <v>1140228001</v>
      </c>
      <c r="F79" s="59"/>
      <c r="G79" s="58">
        <v>5211</v>
      </c>
      <c r="H79" s="58" t="s">
        <v>24</v>
      </c>
      <c r="I79" s="58" t="s">
        <v>25</v>
      </c>
      <c r="J79" s="58" t="s">
        <v>98</v>
      </c>
      <c r="K79" s="46" t="s">
        <v>22</v>
      </c>
      <c r="L79" s="57" t="s">
        <v>223</v>
      </c>
      <c r="M79" s="47"/>
      <c r="N79" s="47">
        <v>17686</v>
      </c>
      <c r="O79" s="48">
        <v>-17686</v>
      </c>
      <c r="P79" s="49">
        <v>41228</v>
      </c>
      <c r="Q79" s="49">
        <v>461054</v>
      </c>
      <c r="R79" s="49">
        <v>465619</v>
      </c>
      <c r="S79" s="49">
        <v>115619</v>
      </c>
      <c r="T79" s="105">
        <v>350000</v>
      </c>
      <c r="U79" s="49">
        <v>-4565</v>
      </c>
      <c r="V79" s="50"/>
    </row>
    <row r="80" spans="1:22">
      <c r="A80" s="56">
        <v>45709</v>
      </c>
      <c r="B80" s="44">
        <v>2</v>
      </c>
      <c r="C80" s="57" t="s">
        <v>0</v>
      </c>
      <c r="D80" s="58" t="s">
        <v>99</v>
      </c>
      <c r="E80" s="44"/>
      <c r="F80" s="45"/>
      <c r="G80" s="58">
        <v>4102</v>
      </c>
      <c r="H80" s="58" t="s">
        <v>21</v>
      </c>
      <c r="I80" s="58" t="s">
        <v>3</v>
      </c>
      <c r="J80" s="58" t="s">
        <v>3</v>
      </c>
      <c r="K80" s="46" t="s">
        <v>351</v>
      </c>
      <c r="L80" s="57" t="s">
        <v>223</v>
      </c>
      <c r="M80" s="47">
        <v>500</v>
      </c>
      <c r="N80" s="47"/>
      <c r="O80" s="48">
        <v>500</v>
      </c>
      <c r="P80" s="49">
        <v>41728</v>
      </c>
      <c r="Q80" s="49">
        <v>461554</v>
      </c>
      <c r="R80" s="49">
        <v>466119</v>
      </c>
      <c r="S80" s="49">
        <v>116119</v>
      </c>
      <c r="T80" s="105">
        <v>350000</v>
      </c>
      <c r="U80" s="49">
        <v>-4565</v>
      </c>
      <c r="V80" s="50"/>
    </row>
    <row r="81" spans="1:22">
      <c r="A81" s="66">
        <v>45710</v>
      </c>
      <c r="B81" s="44">
        <v>2</v>
      </c>
      <c r="C81" s="57" t="s">
        <v>2</v>
      </c>
      <c r="D81" s="58" t="s">
        <v>352</v>
      </c>
      <c r="E81" s="44">
        <v>1140228001</v>
      </c>
      <c r="F81" s="59"/>
      <c r="G81" s="58">
        <v>5211</v>
      </c>
      <c r="H81" s="58" t="s">
        <v>24</v>
      </c>
      <c r="I81" s="58" t="s">
        <v>25</v>
      </c>
      <c r="J81" s="58" t="s">
        <v>100</v>
      </c>
      <c r="K81" s="46" t="s">
        <v>22</v>
      </c>
      <c r="L81" s="57" t="s">
        <v>223</v>
      </c>
      <c r="M81" s="47"/>
      <c r="N81" s="47">
        <v>45</v>
      </c>
      <c r="O81" s="48">
        <v>-45</v>
      </c>
      <c r="P81" s="49">
        <v>41683</v>
      </c>
      <c r="Q81" s="49">
        <v>461509</v>
      </c>
      <c r="R81" s="49">
        <v>466119</v>
      </c>
      <c r="S81" s="49">
        <v>116119</v>
      </c>
      <c r="T81" s="105">
        <v>350000</v>
      </c>
      <c r="U81" s="49">
        <v>-4610</v>
      </c>
      <c r="V81" s="50"/>
    </row>
    <row r="82" spans="1:22">
      <c r="A82" s="56">
        <v>45712</v>
      </c>
      <c r="B82" s="44">
        <v>2</v>
      </c>
      <c r="C82" s="64" t="s">
        <v>2</v>
      </c>
      <c r="D82" s="58" t="s">
        <v>101</v>
      </c>
      <c r="E82" s="58"/>
      <c r="F82" s="45"/>
      <c r="G82" s="44">
        <v>4102</v>
      </c>
      <c r="H82" s="44" t="s">
        <v>21</v>
      </c>
      <c r="I82" s="44" t="s">
        <v>3</v>
      </c>
      <c r="J82" s="44" t="s">
        <v>3</v>
      </c>
      <c r="K82" s="65" t="s">
        <v>249</v>
      </c>
      <c r="L82" s="57" t="s">
        <v>223</v>
      </c>
      <c r="M82" s="47">
        <v>500</v>
      </c>
      <c r="N82" s="47"/>
      <c r="O82" s="48">
        <v>500</v>
      </c>
      <c r="P82" s="49">
        <v>42183</v>
      </c>
      <c r="Q82" s="49">
        <v>462009</v>
      </c>
      <c r="R82" s="49">
        <v>466119</v>
      </c>
      <c r="S82" s="49">
        <v>116119</v>
      </c>
      <c r="T82" s="105">
        <v>350000</v>
      </c>
      <c r="U82" s="49">
        <v>-4110</v>
      </c>
      <c r="V82" s="50"/>
    </row>
    <row r="83" spans="1:22">
      <c r="A83" s="56">
        <v>45712</v>
      </c>
      <c r="B83" s="44">
        <v>3</v>
      </c>
      <c r="C83" s="57" t="s">
        <v>2</v>
      </c>
      <c r="D83" s="58" t="s">
        <v>102</v>
      </c>
      <c r="E83" s="44"/>
      <c r="F83" s="45"/>
      <c r="G83" s="44">
        <v>4102</v>
      </c>
      <c r="H83" s="44" t="s">
        <v>21</v>
      </c>
      <c r="I83" s="44" t="s">
        <v>3</v>
      </c>
      <c r="J83" s="44" t="s">
        <v>3</v>
      </c>
      <c r="K83" s="46" t="s">
        <v>250</v>
      </c>
      <c r="L83" s="57" t="s">
        <v>223</v>
      </c>
      <c r="M83" s="47">
        <v>500</v>
      </c>
      <c r="N83" s="47"/>
      <c r="O83" s="48">
        <v>500</v>
      </c>
      <c r="P83" s="49">
        <v>42683</v>
      </c>
      <c r="Q83" s="49">
        <v>462509</v>
      </c>
      <c r="R83" s="49">
        <v>466119</v>
      </c>
      <c r="S83" s="49">
        <v>116119</v>
      </c>
      <c r="T83" s="105">
        <v>350000</v>
      </c>
      <c r="U83" s="49">
        <v>-3610</v>
      </c>
      <c r="V83" s="50"/>
    </row>
    <row r="84" spans="1:22">
      <c r="A84" s="56">
        <v>45712</v>
      </c>
      <c r="B84" s="44">
        <v>3</v>
      </c>
      <c r="C84" s="64" t="s">
        <v>2</v>
      </c>
      <c r="D84" s="58" t="s">
        <v>103</v>
      </c>
      <c r="E84" s="44"/>
      <c r="F84" s="45"/>
      <c r="G84" s="44">
        <v>4102</v>
      </c>
      <c r="H84" s="44" t="s">
        <v>21</v>
      </c>
      <c r="I84" s="44" t="s">
        <v>3</v>
      </c>
      <c r="J84" s="44" t="s">
        <v>3</v>
      </c>
      <c r="K84" s="52" t="s">
        <v>104</v>
      </c>
      <c r="L84" s="57" t="s">
        <v>223</v>
      </c>
      <c r="M84" s="47">
        <v>500</v>
      </c>
      <c r="N84" s="47"/>
      <c r="O84" s="48">
        <v>500</v>
      </c>
      <c r="P84" s="49">
        <v>43183</v>
      </c>
      <c r="Q84" s="49">
        <v>463009</v>
      </c>
      <c r="R84" s="49">
        <v>466119</v>
      </c>
      <c r="S84" s="49">
        <v>116119</v>
      </c>
      <c r="T84" s="105">
        <v>350000</v>
      </c>
      <c r="U84" s="49">
        <v>-3110</v>
      </c>
      <c r="V84" s="50"/>
    </row>
    <row r="85" spans="1:22">
      <c r="A85" s="66">
        <v>45712</v>
      </c>
      <c r="B85" s="44">
        <v>2</v>
      </c>
      <c r="C85" s="57" t="s">
        <v>2</v>
      </c>
      <c r="D85" s="58" t="s">
        <v>352</v>
      </c>
      <c r="E85" s="44">
        <v>1140228001</v>
      </c>
      <c r="F85" s="59"/>
      <c r="G85" s="58">
        <v>5211</v>
      </c>
      <c r="H85" s="58" t="s">
        <v>24</v>
      </c>
      <c r="I85" s="58" t="s">
        <v>25</v>
      </c>
      <c r="J85" s="58" t="s">
        <v>100</v>
      </c>
      <c r="K85" s="46" t="s">
        <v>22</v>
      </c>
      <c r="L85" s="57" t="s">
        <v>223</v>
      </c>
      <c r="M85" s="47"/>
      <c r="N85" s="47">
        <v>40</v>
      </c>
      <c r="O85" s="48">
        <v>-40</v>
      </c>
      <c r="P85" s="49">
        <v>43143</v>
      </c>
      <c r="Q85" s="49">
        <v>462969</v>
      </c>
      <c r="R85" s="49">
        <v>466119</v>
      </c>
      <c r="S85" s="49">
        <v>116119</v>
      </c>
      <c r="T85" s="105">
        <v>350000</v>
      </c>
      <c r="U85" s="49">
        <v>-3150</v>
      </c>
      <c r="V85" s="50"/>
    </row>
    <row r="86" spans="1:22">
      <c r="A86" s="56">
        <v>45712</v>
      </c>
      <c r="B86" s="44">
        <v>2</v>
      </c>
      <c r="C86" s="57" t="s">
        <v>2</v>
      </c>
      <c r="D86" s="58" t="s">
        <v>352</v>
      </c>
      <c r="E86" s="44">
        <v>1140228001</v>
      </c>
      <c r="F86" s="59"/>
      <c r="G86" s="58">
        <v>5211</v>
      </c>
      <c r="H86" s="58" t="s">
        <v>24</v>
      </c>
      <c r="I86" s="58" t="s">
        <v>25</v>
      </c>
      <c r="J86" s="58" t="s">
        <v>100</v>
      </c>
      <c r="K86" s="58" t="s">
        <v>39</v>
      </c>
      <c r="L86" s="57" t="s">
        <v>223</v>
      </c>
      <c r="M86" s="47"/>
      <c r="N86" s="47">
        <v>230</v>
      </c>
      <c r="O86" s="48">
        <v>-230</v>
      </c>
      <c r="P86" s="49">
        <v>42913</v>
      </c>
      <c r="Q86" s="49">
        <v>462739</v>
      </c>
      <c r="R86" s="49">
        <v>466119</v>
      </c>
      <c r="S86" s="49">
        <v>116119</v>
      </c>
      <c r="T86" s="105">
        <v>350000</v>
      </c>
      <c r="U86" s="49">
        <v>-3380</v>
      </c>
      <c r="V86" s="50"/>
    </row>
    <row r="87" spans="1:22">
      <c r="A87" s="56">
        <v>45712</v>
      </c>
      <c r="B87" s="44">
        <v>2</v>
      </c>
      <c r="C87" s="57" t="s">
        <v>2</v>
      </c>
      <c r="D87" s="58" t="s">
        <v>352</v>
      </c>
      <c r="E87" s="44">
        <v>1140228001</v>
      </c>
      <c r="F87" s="59"/>
      <c r="G87" s="58">
        <v>5211</v>
      </c>
      <c r="H87" s="58" t="s">
        <v>24</v>
      </c>
      <c r="I87" s="58" t="s">
        <v>25</v>
      </c>
      <c r="J87" s="58" t="s">
        <v>100</v>
      </c>
      <c r="K87" s="46" t="s">
        <v>22</v>
      </c>
      <c r="L87" s="57" t="s">
        <v>223</v>
      </c>
      <c r="M87" s="47"/>
      <c r="N87" s="47">
        <v>390</v>
      </c>
      <c r="O87" s="48">
        <v>-390</v>
      </c>
      <c r="P87" s="49">
        <v>42523</v>
      </c>
      <c r="Q87" s="49">
        <v>462349</v>
      </c>
      <c r="R87" s="49">
        <v>466119</v>
      </c>
      <c r="S87" s="49">
        <v>116119</v>
      </c>
      <c r="T87" s="105">
        <v>350000</v>
      </c>
      <c r="U87" s="49">
        <v>-3770</v>
      </c>
      <c r="V87" s="50"/>
    </row>
    <row r="88" spans="1:22">
      <c r="A88" s="56">
        <v>45715</v>
      </c>
      <c r="B88" s="44">
        <v>2</v>
      </c>
      <c r="C88" s="64" t="s">
        <v>2</v>
      </c>
      <c r="D88" s="58" t="s">
        <v>105</v>
      </c>
      <c r="E88" s="58"/>
      <c r="F88" s="45"/>
      <c r="G88" s="44">
        <v>4102</v>
      </c>
      <c r="H88" s="44" t="s">
        <v>21</v>
      </c>
      <c r="I88" s="44" t="s">
        <v>3</v>
      </c>
      <c r="J88" s="44" t="s">
        <v>3</v>
      </c>
      <c r="K88" s="65" t="s">
        <v>353</v>
      </c>
      <c r="L88" s="57" t="s">
        <v>223</v>
      </c>
      <c r="M88" s="47">
        <v>500</v>
      </c>
      <c r="N88" s="47"/>
      <c r="O88" s="48">
        <v>500</v>
      </c>
      <c r="P88" s="49">
        <v>43023</v>
      </c>
      <c r="Q88" s="49">
        <v>462849</v>
      </c>
      <c r="R88" s="49">
        <v>466119</v>
      </c>
      <c r="S88" s="49">
        <v>116119</v>
      </c>
      <c r="T88" s="105">
        <v>350000</v>
      </c>
      <c r="U88" s="49">
        <v>-3270</v>
      </c>
      <c r="V88" s="50"/>
    </row>
    <row r="89" spans="1:22">
      <c r="A89" s="56">
        <v>45719</v>
      </c>
      <c r="B89" s="44">
        <v>3</v>
      </c>
      <c r="C89" s="57" t="s">
        <v>2</v>
      </c>
      <c r="D89" s="58" t="s">
        <v>106</v>
      </c>
      <c r="E89" s="44"/>
      <c r="F89" s="45"/>
      <c r="G89" s="44">
        <v>4102</v>
      </c>
      <c r="H89" s="44" t="s">
        <v>21</v>
      </c>
      <c r="I89" s="44" t="s">
        <v>3</v>
      </c>
      <c r="J89" s="44" t="s">
        <v>3</v>
      </c>
      <c r="K89" s="46" t="s">
        <v>251</v>
      </c>
      <c r="L89" s="57" t="s">
        <v>223</v>
      </c>
      <c r="M89" s="47">
        <v>500</v>
      </c>
      <c r="N89" s="47"/>
      <c r="O89" s="48">
        <v>500</v>
      </c>
      <c r="P89" s="49">
        <v>43523</v>
      </c>
      <c r="Q89" s="49">
        <v>463349</v>
      </c>
      <c r="R89" s="49">
        <v>466119</v>
      </c>
      <c r="S89" s="49">
        <v>116119</v>
      </c>
      <c r="T89" s="105">
        <v>350000</v>
      </c>
      <c r="U89" s="49">
        <v>-2770</v>
      </c>
      <c r="V89" s="50"/>
    </row>
    <row r="90" spans="1:22">
      <c r="A90" s="56">
        <v>45719</v>
      </c>
      <c r="B90" s="44">
        <v>3</v>
      </c>
      <c r="C90" s="64" t="s">
        <v>2</v>
      </c>
      <c r="D90" s="46" t="s">
        <v>252</v>
      </c>
      <c r="E90" s="58">
        <v>1140315001</v>
      </c>
      <c r="F90" s="45"/>
      <c r="G90" s="58">
        <v>5211</v>
      </c>
      <c r="H90" s="58">
        <v>5</v>
      </c>
      <c r="I90" s="58" t="s">
        <v>25</v>
      </c>
      <c r="J90" s="46" t="s">
        <v>252</v>
      </c>
      <c r="K90" s="52" t="s">
        <v>22</v>
      </c>
      <c r="L90" s="57" t="s">
        <v>223</v>
      </c>
      <c r="M90" s="47"/>
      <c r="N90" s="47">
        <v>1600</v>
      </c>
      <c r="O90" s="48">
        <v>-1600</v>
      </c>
      <c r="P90" s="49">
        <v>41923</v>
      </c>
      <c r="Q90" s="49">
        <v>461749</v>
      </c>
      <c r="R90" s="49">
        <v>466119</v>
      </c>
      <c r="S90" s="49">
        <v>116119</v>
      </c>
      <c r="T90" s="105">
        <v>350000</v>
      </c>
      <c r="U90" s="49">
        <v>-4370</v>
      </c>
      <c r="V90" s="50"/>
    </row>
    <row r="91" spans="1:22">
      <c r="A91" s="56">
        <v>45719</v>
      </c>
      <c r="B91" s="44">
        <v>3</v>
      </c>
      <c r="C91" s="57" t="s">
        <v>2</v>
      </c>
      <c r="D91" s="58" t="s">
        <v>107</v>
      </c>
      <c r="E91" s="44"/>
      <c r="F91" s="45"/>
      <c r="G91" s="44">
        <v>4102</v>
      </c>
      <c r="H91" s="44" t="s">
        <v>21</v>
      </c>
      <c r="I91" s="44" t="s">
        <v>3</v>
      </c>
      <c r="J91" s="44" t="s">
        <v>3</v>
      </c>
      <c r="K91" s="46" t="s">
        <v>253</v>
      </c>
      <c r="L91" s="57" t="s">
        <v>223</v>
      </c>
      <c r="M91" s="47">
        <v>500</v>
      </c>
      <c r="N91" s="47"/>
      <c r="O91" s="48">
        <v>500</v>
      </c>
      <c r="P91" s="49">
        <v>42423</v>
      </c>
      <c r="Q91" s="49">
        <v>462249</v>
      </c>
      <c r="R91" s="49">
        <v>466119</v>
      </c>
      <c r="S91" s="49">
        <v>116119</v>
      </c>
      <c r="T91" s="105">
        <v>350000</v>
      </c>
      <c r="U91" s="49">
        <v>-3870</v>
      </c>
      <c r="V91" s="50"/>
    </row>
    <row r="92" spans="1:22">
      <c r="A92" s="56">
        <v>45719</v>
      </c>
      <c r="B92" s="44">
        <v>3</v>
      </c>
      <c r="C92" s="42" t="s">
        <v>0</v>
      </c>
      <c r="D92" s="58" t="s">
        <v>254</v>
      </c>
      <c r="E92" s="44"/>
      <c r="F92" s="45"/>
      <c r="G92" s="58">
        <v>9999</v>
      </c>
      <c r="H92" s="58">
        <v>9</v>
      </c>
      <c r="I92" s="58" t="s">
        <v>254</v>
      </c>
      <c r="J92" s="58" t="s">
        <v>254</v>
      </c>
      <c r="K92" s="46" t="s">
        <v>255</v>
      </c>
      <c r="L92" s="57" t="s">
        <v>223</v>
      </c>
      <c r="M92" s="47"/>
      <c r="N92" s="47">
        <v>50000</v>
      </c>
      <c r="O92" s="48">
        <v>-50000</v>
      </c>
      <c r="P92" s="49">
        <v>-7577</v>
      </c>
      <c r="Q92" s="49">
        <v>412249</v>
      </c>
      <c r="R92" s="49">
        <v>416119</v>
      </c>
      <c r="S92" s="49">
        <v>66119</v>
      </c>
      <c r="T92" s="105">
        <v>350000</v>
      </c>
      <c r="U92" s="49">
        <v>-3870</v>
      </c>
      <c r="V92" s="50"/>
    </row>
    <row r="93" spans="1:22">
      <c r="A93" s="56">
        <v>45719</v>
      </c>
      <c r="B93" s="44">
        <v>3</v>
      </c>
      <c r="C93" s="57" t="s">
        <v>2</v>
      </c>
      <c r="D93" s="58" t="s">
        <v>108</v>
      </c>
      <c r="E93" s="44"/>
      <c r="F93" s="45"/>
      <c r="G93" s="58">
        <v>9999</v>
      </c>
      <c r="H93" s="58">
        <v>9</v>
      </c>
      <c r="I93" s="58" t="s">
        <v>108</v>
      </c>
      <c r="J93" s="58" t="s">
        <v>108</v>
      </c>
      <c r="K93" s="46" t="s">
        <v>22</v>
      </c>
      <c r="L93" s="57" t="s">
        <v>223</v>
      </c>
      <c r="M93" s="47">
        <v>50000</v>
      </c>
      <c r="N93" s="47"/>
      <c r="O93" s="48">
        <v>50000</v>
      </c>
      <c r="P93" s="49">
        <v>42423</v>
      </c>
      <c r="Q93" s="49">
        <v>462249</v>
      </c>
      <c r="R93" s="49">
        <v>416119</v>
      </c>
      <c r="S93" s="49">
        <v>66119</v>
      </c>
      <c r="T93" s="105">
        <v>350000</v>
      </c>
      <c r="U93" s="49">
        <v>46130</v>
      </c>
      <c r="V93" s="50"/>
    </row>
    <row r="94" spans="1:22">
      <c r="A94" s="66">
        <v>45720</v>
      </c>
      <c r="B94" s="44">
        <v>3</v>
      </c>
      <c r="C94" s="42" t="s">
        <v>0</v>
      </c>
      <c r="D94" s="58" t="s">
        <v>109</v>
      </c>
      <c r="E94" s="44"/>
      <c r="F94" s="45"/>
      <c r="G94" s="44">
        <v>4102</v>
      </c>
      <c r="H94" s="44" t="s">
        <v>21</v>
      </c>
      <c r="I94" s="44" t="s">
        <v>3</v>
      </c>
      <c r="J94" s="44" t="s">
        <v>3</v>
      </c>
      <c r="K94" s="46" t="s">
        <v>110</v>
      </c>
      <c r="L94" s="57" t="s">
        <v>223</v>
      </c>
      <c r="M94" s="47">
        <v>500</v>
      </c>
      <c r="N94" s="47"/>
      <c r="O94" s="48">
        <v>500</v>
      </c>
      <c r="P94" s="49">
        <v>42923</v>
      </c>
      <c r="Q94" s="49">
        <v>462749</v>
      </c>
      <c r="R94" s="49">
        <v>416619</v>
      </c>
      <c r="S94" s="49">
        <v>66619</v>
      </c>
      <c r="T94" s="105">
        <v>350000</v>
      </c>
      <c r="U94" s="49">
        <v>46130</v>
      </c>
      <c r="V94" s="50"/>
    </row>
    <row r="95" spans="1:22">
      <c r="A95" s="66">
        <v>45720</v>
      </c>
      <c r="B95" s="44">
        <v>3</v>
      </c>
      <c r="C95" s="57" t="s">
        <v>2</v>
      </c>
      <c r="D95" s="58" t="s">
        <v>111</v>
      </c>
      <c r="E95" s="44"/>
      <c r="F95" s="45"/>
      <c r="G95" s="44">
        <v>4102</v>
      </c>
      <c r="H95" s="44" t="s">
        <v>21</v>
      </c>
      <c r="I95" s="44" t="s">
        <v>3</v>
      </c>
      <c r="J95" s="44" t="s">
        <v>3</v>
      </c>
      <c r="K95" s="46" t="s">
        <v>256</v>
      </c>
      <c r="L95" s="57" t="s">
        <v>223</v>
      </c>
      <c r="M95" s="47">
        <v>500</v>
      </c>
      <c r="N95" s="47"/>
      <c r="O95" s="48">
        <v>500</v>
      </c>
      <c r="P95" s="49">
        <v>43423</v>
      </c>
      <c r="Q95" s="49">
        <v>463249</v>
      </c>
      <c r="R95" s="49">
        <v>416619</v>
      </c>
      <c r="S95" s="49">
        <v>66619</v>
      </c>
      <c r="T95" s="105">
        <v>350000</v>
      </c>
      <c r="U95" s="49">
        <v>46630</v>
      </c>
      <c r="V95" s="50"/>
    </row>
    <row r="96" spans="1:22">
      <c r="A96" s="66">
        <v>45720</v>
      </c>
      <c r="B96" s="44">
        <v>3</v>
      </c>
      <c r="C96" s="57" t="s">
        <v>2</v>
      </c>
      <c r="D96" s="58" t="s">
        <v>112</v>
      </c>
      <c r="E96" s="44"/>
      <c r="F96" s="45"/>
      <c r="G96" s="44">
        <v>4102</v>
      </c>
      <c r="H96" s="44" t="s">
        <v>21</v>
      </c>
      <c r="I96" s="44" t="s">
        <v>3</v>
      </c>
      <c r="J96" s="44" t="s">
        <v>3</v>
      </c>
      <c r="K96" s="46" t="s">
        <v>257</v>
      </c>
      <c r="L96" s="57" t="s">
        <v>223</v>
      </c>
      <c r="M96" s="47">
        <v>500</v>
      </c>
      <c r="N96" s="47"/>
      <c r="O96" s="48">
        <v>500</v>
      </c>
      <c r="P96" s="49">
        <v>43923</v>
      </c>
      <c r="Q96" s="49">
        <v>463749</v>
      </c>
      <c r="R96" s="49">
        <v>416619</v>
      </c>
      <c r="S96" s="49">
        <v>66619</v>
      </c>
      <c r="T96" s="105">
        <v>350000</v>
      </c>
      <c r="U96" s="49">
        <v>47130</v>
      </c>
      <c r="V96" s="50"/>
    </row>
    <row r="97" spans="1:22">
      <c r="A97" s="56">
        <v>45722</v>
      </c>
      <c r="B97" s="44">
        <v>3</v>
      </c>
      <c r="C97" s="42" t="s">
        <v>0</v>
      </c>
      <c r="D97" s="38" t="s">
        <v>221</v>
      </c>
      <c r="E97" s="38" t="s">
        <v>221</v>
      </c>
      <c r="F97" s="38"/>
      <c r="G97" s="38">
        <v>4109</v>
      </c>
      <c r="H97" s="38" t="s">
        <v>21</v>
      </c>
      <c r="I97" s="38" t="s">
        <v>26</v>
      </c>
      <c r="J97" s="38" t="s">
        <v>27</v>
      </c>
      <c r="K97" s="46" t="s">
        <v>0</v>
      </c>
      <c r="L97" s="57" t="s">
        <v>223</v>
      </c>
      <c r="M97" s="47">
        <v>70</v>
      </c>
      <c r="N97" s="47"/>
      <c r="O97" s="48">
        <v>70</v>
      </c>
      <c r="P97" s="49">
        <v>43993</v>
      </c>
      <c r="Q97" s="49">
        <v>463819</v>
      </c>
      <c r="R97" s="49">
        <v>416689</v>
      </c>
      <c r="S97" s="49">
        <v>66689</v>
      </c>
      <c r="T97" s="105">
        <v>350000</v>
      </c>
      <c r="U97" s="49">
        <v>47130</v>
      </c>
      <c r="V97" s="50"/>
    </row>
    <row r="98" spans="1:22">
      <c r="A98" s="56">
        <v>45727</v>
      </c>
      <c r="B98" s="44">
        <v>3</v>
      </c>
      <c r="C98" s="42" t="s">
        <v>0</v>
      </c>
      <c r="D98" s="38" t="s">
        <v>221</v>
      </c>
      <c r="E98" s="38" t="s">
        <v>221</v>
      </c>
      <c r="F98" s="38"/>
      <c r="G98" s="38">
        <v>4109</v>
      </c>
      <c r="H98" s="38" t="s">
        <v>21</v>
      </c>
      <c r="I98" s="38" t="s">
        <v>26</v>
      </c>
      <c r="J98" s="38" t="s">
        <v>27</v>
      </c>
      <c r="K98" s="46" t="s">
        <v>0</v>
      </c>
      <c r="L98" s="57" t="s">
        <v>223</v>
      </c>
      <c r="M98" s="47">
        <v>66</v>
      </c>
      <c r="N98" s="47"/>
      <c r="O98" s="48">
        <v>66</v>
      </c>
      <c r="P98" s="49">
        <v>44059</v>
      </c>
      <c r="Q98" s="49">
        <v>463885</v>
      </c>
      <c r="R98" s="49">
        <v>416755</v>
      </c>
      <c r="S98" s="49">
        <v>66755</v>
      </c>
      <c r="T98" s="105">
        <v>350000</v>
      </c>
      <c r="U98" s="49">
        <v>47130</v>
      </c>
      <c r="V98" s="50"/>
    </row>
    <row r="99" spans="1:22">
      <c r="A99" s="56">
        <v>45727</v>
      </c>
      <c r="B99" s="44">
        <v>3</v>
      </c>
      <c r="C99" s="42" t="s">
        <v>0</v>
      </c>
      <c r="D99" s="38" t="s">
        <v>221</v>
      </c>
      <c r="E99" s="38" t="s">
        <v>221</v>
      </c>
      <c r="F99" s="38"/>
      <c r="G99" s="38">
        <v>4109</v>
      </c>
      <c r="H99" s="38" t="s">
        <v>21</v>
      </c>
      <c r="I99" s="38" t="s">
        <v>26</v>
      </c>
      <c r="J99" s="38" t="s">
        <v>27</v>
      </c>
      <c r="K99" s="46" t="s">
        <v>0</v>
      </c>
      <c r="L99" s="57" t="s">
        <v>223</v>
      </c>
      <c r="M99" s="47">
        <v>66</v>
      </c>
      <c r="N99" s="47"/>
      <c r="O99" s="48">
        <v>66</v>
      </c>
      <c r="P99" s="49">
        <v>44125</v>
      </c>
      <c r="Q99" s="49">
        <v>463951</v>
      </c>
      <c r="R99" s="49">
        <v>416821</v>
      </c>
      <c r="S99" s="49">
        <v>66821</v>
      </c>
      <c r="T99" s="105">
        <v>350000</v>
      </c>
      <c r="U99" s="49">
        <v>47130</v>
      </c>
      <c r="V99" s="50"/>
    </row>
    <row r="100" spans="1:22">
      <c r="A100" s="56">
        <v>45727</v>
      </c>
      <c r="B100" s="44">
        <v>3</v>
      </c>
      <c r="C100" s="42" t="s">
        <v>0</v>
      </c>
      <c r="D100" s="38" t="s">
        <v>221</v>
      </c>
      <c r="E100" s="38" t="s">
        <v>221</v>
      </c>
      <c r="F100" s="38"/>
      <c r="G100" s="38">
        <v>4109</v>
      </c>
      <c r="H100" s="38" t="s">
        <v>21</v>
      </c>
      <c r="I100" s="38" t="s">
        <v>26</v>
      </c>
      <c r="J100" s="38" t="s">
        <v>27</v>
      </c>
      <c r="K100" s="46" t="s">
        <v>0</v>
      </c>
      <c r="L100" s="57" t="s">
        <v>223</v>
      </c>
      <c r="M100" s="47">
        <v>66</v>
      </c>
      <c r="N100" s="47"/>
      <c r="O100" s="48">
        <v>66</v>
      </c>
      <c r="P100" s="49">
        <v>44191</v>
      </c>
      <c r="Q100" s="49">
        <v>464017</v>
      </c>
      <c r="R100" s="49">
        <v>416887</v>
      </c>
      <c r="S100" s="49">
        <v>66887</v>
      </c>
      <c r="T100" s="105">
        <v>350000</v>
      </c>
      <c r="U100" s="49">
        <v>47130</v>
      </c>
      <c r="V100" s="50"/>
    </row>
    <row r="101" spans="1:22">
      <c r="A101" s="56">
        <v>45727</v>
      </c>
      <c r="B101" s="44">
        <v>3</v>
      </c>
      <c r="C101" s="42" t="s">
        <v>0</v>
      </c>
      <c r="D101" s="38" t="s">
        <v>221</v>
      </c>
      <c r="E101" s="38" t="s">
        <v>221</v>
      </c>
      <c r="F101" s="38"/>
      <c r="G101" s="38">
        <v>4109</v>
      </c>
      <c r="H101" s="38" t="s">
        <v>21</v>
      </c>
      <c r="I101" s="38" t="s">
        <v>26</v>
      </c>
      <c r="J101" s="38" t="s">
        <v>27</v>
      </c>
      <c r="K101" s="46" t="s">
        <v>0</v>
      </c>
      <c r="L101" s="57" t="s">
        <v>223</v>
      </c>
      <c r="M101" s="47">
        <v>70</v>
      </c>
      <c r="N101" s="47"/>
      <c r="O101" s="48">
        <v>70</v>
      </c>
      <c r="P101" s="49">
        <v>44261</v>
      </c>
      <c r="Q101" s="49">
        <v>464087</v>
      </c>
      <c r="R101" s="49">
        <v>416957</v>
      </c>
      <c r="S101" s="49">
        <v>66957</v>
      </c>
      <c r="T101" s="105">
        <v>350000</v>
      </c>
      <c r="U101" s="49">
        <v>47130</v>
      </c>
      <c r="V101" s="50"/>
    </row>
    <row r="102" spans="1:22">
      <c r="A102" s="56">
        <v>45735</v>
      </c>
      <c r="B102" s="44">
        <v>3</v>
      </c>
      <c r="C102" s="57" t="s">
        <v>2</v>
      </c>
      <c r="D102" s="71" t="s">
        <v>258</v>
      </c>
      <c r="E102" s="44"/>
      <c r="F102" s="44"/>
      <c r="G102" s="58">
        <v>4102</v>
      </c>
      <c r="H102" s="58" t="s">
        <v>21</v>
      </c>
      <c r="I102" s="58" t="s">
        <v>3</v>
      </c>
      <c r="J102" s="58" t="s">
        <v>3</v>
      </c>
      <c r="K102" s="72" t="s">
        <v>259</v>
      </c>
      <c r="L102" s="57" t="s">
        <v>223</v>
      </c>
      <c r="M102" s="47">
        <v>500</v>
      </c>
      <c r="N102" s="47"/>
      <c r="O102" s="48">
        <v>500</v>
      </c>
      <c r="P102" s="49">
        <v>44761</v>
      </c>
      <c r="Q102" s="49">
        <v>464587</v>
      </c>
      <c r="R102" s="49">
        <v>416957</v>
      </c>
      <c r="S102" s="49">
        <v>66957</v>
      </c>
      <c r="T102" s="105">
        <v>350000</v>
      </c>
      <c r="U102" s="49">
        <v>47630</v>
      </c>
      <c r="V102" s="50"/>
    </row>
    <row r="103" spans="1:22">
      <c r="A103" s="56">
        <v>45736</v>
      </c>
      <c r="B103" s="44">
        <v>3</v>
      </c>
      <c r="C103" s="42" t="s">
        <v>0</v>
      </c>
      <c r="D103" s="38" t="s">
        <v>221</v>
      </c>
      <c r="E103" s="38" t="s">
        <v>221</v>
      </c>
      <c r="F103" s="38"/>
      <c r="G103" s="38">
        <v>4109</v>
      </c>
      <c r="H103" s="38" t="s">
        <v>21</v>
      </c>
      <c r="I103" s="38" t="s">
        <v>26</v>
      </c>
      <c r="J103" s="38" t="s">
        <v>27</v>
      </c>
      <c r="K103" s="46" t="s">
        <v>0</v>
      </c>
      <c r="L103" s="57" t="s">
        <v>223</v>
      </c>
      <c r="M103" s="47">
        <v>71</v>
      </c>
      <c r="N103" s="47"/>
      <c r="O103" s="48">
        <v>71</v>
      </c>
      <c r="P103" s="49">
        <v>44832</v>
      </c>
      <c r="Q103" s="49">
        <v>464658</v>
      </c>
      <c r="R103" s="49">
        <v>417028</v>
      </c>
      <c r="S103" s="49">
        <v>67028</v>
      </c>
      <c r="T103" s="105">
        <v>350000</v>
      </c>
      <c r="U103" s="49">
        <v>47630</v>
      </c>
      <c r="V103" s="50"/>
    </row>
    <row r="104" spans="1:22">
      <c r="A104" s="56">
        <v>45736</v>
      </c>
      <c r="B104" s="44">
        <v>3</v>
      </c>
      <c r="C104" s="42" t="s">
        <v>0</v>
      </c>
      <c r="D104" s="38" t="s">
        <v>221</v>
      </c>
      <c r="E104" s="38" t="s">
        <v>221</v>
      </c>
      <c r="F104" s="70"/>
      <c r="G104" s="38">
        <v>4109</v>
      </c>
      <c r="H104" s="38" t="s">
        <v>21</v>
      </c>
      <c r="I104" s="38" t="s">
        <v>26</v>
      </c>
      <c r="J104" s="38" t="s">
        <v>27</v>
      </c>
      <c r="K104" s="73" t="s">
        <v>0</v>
      </c>
      <c r="L104" s="57" t="s">
        <v>223</v>
      </c>
      <c r="M104" s="47">
        <v>71</v>
      </c>
      <c r="N104" s="47"/>
      <c r="O104" s="48">
        <v>71</v>
      </c>
      <c r="P104" s="49">
        <v>44903</v>
      </c>
      <c r="Q104" s="49">
        <v>464729</v>
      </c>
      <c r="R104" s="49">
        <v>417099</v>
      </c>
      <c r="S104" s="49">
        <v>67099</v>
      </c>
      <c r="T104" s="105">
        <v>350000</v>
      </c>
      <c r="U104" s="49">
        <v>47630</v>
      </c>
      <c r="V104" s="50"/>
    </row>
    <row r="105" spans="1:22">
      <c r="A105" s="56">
        <v>45739</v>
      </c>
      <c r="B105" s="44">
        <v>3</v>
      </c>
      <c r="C105" s="57" t="s">
        <v>2</v>
      </c>
      <c r="D105" s="44" t="s">
        <v>260</v>
      </c>
      <c r="E105" s="44"/>
      <c r="F105" s="45"/>
      <c r="G105" s="58">
        <v>5211</v>
      </c>
      <c r="H105" s="58" t="s">
        <v>24</v>
      </c>
      <c r="I105" s="58" t="s">
        <v>25</v>
      </c>
      <c r="J105" s="58" t="s">
        <v>28</v>
      </c>
      <c r="K105" s="65" t="s">
        <v>113</v>
      </c>
      <c r="L105" s="57" t="s">
        <v>223</v>
      </c>
      <c r="M105" s="47">
        <v>321</v>
      </c>
      <c r="N105" s="47"/>
      <c r="O105" s="48">
        <v>321</v>
      </c>
      <c r="P105" s="49">
        <v>45224</v>
      </c>
      <c r="Q105" s="49">
        <v>465050</v>
      </c>
      <c r="R105" s="49">
        <v>417099</v>
      </c>
      <c r="S105" s="49">
        <v>67099</v>
      </c>
      <c r="T105" s="105">
        <v>350000</v>
      </c>
      <c r="U105" s="49">
        <v>47951</v>
      </c>
      <c r="V105" s="50"/>
    </row>
    <row r="106" spans="1:22">
      <c r="A106" s="56">
        <v>45740</v>
      </c>
      <c r="B106" s="44">
        <v>3</v>
      </c>
      <c r="C106" s="57" t="s">
        <v>2</v>
      </c>
      <c r="D106" s="71" t="s">
        <v>261</v>
      </c>
      <c r="E106" s="44"/>
      <c r="F106" s="44"/>
      <c r="G106" s="58">
        <v>4102</v>
      </c>
      <c r="H106" s="58" t="s">
        <v>21</v>
      </c>
      <c r="I106" s="58" t="s">
        <v>3</v>
      </c>
      <c r="J106" s="58" t="s">
        <v>3</v>
      </c>
      <c r="K106" s="72" t="s">
        <v>262</v>
      </c>
      <c r="L106" s="57" t="s">
        <v>223</v>
      </c>
      <c r="M106" s="47">
        <v>500</v>
      </c>
      <c r="N106" s="47"/>
      <c r="O106" s="48">
        <v>500</v>
      </c>
      <c r="P106" s="49">
        <v>45724</v>
      </c>
      <c r="Q106" s="49">
        <v>465550</v>
      </c>
      <c r="R106" s="49">
        <v>417099</v>
      </c>
      <c r="S106" s="49">
        <v>67099</v>
      </c>
      <c r="T106" s="105">
        <v>350000</v>
      </c>
      <c r="U106" s="49">
        <v>48451</v>
      </c>
      <c r="V106" s="50"/>
    </row>
    <row r="107" spans="1:22">
      <c r="A107" s="56">
        <v>45742</v>
      </c>
      <c r="B107" s="44">
        <v>3</v>
      </c>
      <c r="C107" s="57" t="s">
        <v>2</v>
      </c>
      <c r="D107" s="71" t="s">
        <v>263</v>
      </c>
      <c r="E107" s="44"/>
      <c r="F107" s="44"/>
      <c r="G107" s="58">
        <v>4102</v>
      </c>
      <c r="H107" s="58" t="s">
        <v>21</v>
      </c>
      <c r="I107" s="58" t="s">
        <v>3</v>
      </c>
      <c r="J107" s="58" t="s">
        <v>3</v>
      </c>
      <c r="K107" s="72" t="s">
        <v>264</v>
      </c>
      <c r="L107" s="57" t="s">
        <v>223</v>
      </c>
      <c r="M107" s="47">
        <v>500</v>
      </c>
      <c r="N107" s="47"/>
      <c r="O107" s="48">
        <v>500</v>
      </c>
      <c r="P107" s="49">
        <v>46224</v>
      </c>
      <c r="Q107" s="49">
        <v>466050</v>
      </c>
      <c r="R107" s="49">
        <v>417099</v>
      </c>
      <c r="S107" s="49">
        <v>67099</v>
      </c>
      <c r="T107" s="105">
        <v>350000</v>
      </c>
      <c r="U107" s="49">
        <v>48951</v>
      </c>
      <c r="V107" s="50"/>
    </row>
    <row r="108" spans="1:22">
      <c r="A108" s="56">
        <v>45747</v>
      </c>
      <c r="B108" s="44">
        <v>3</v>
      </c>
      <c r="C108" s="57" t="s">
        <v>2</v>
      </c>
      <c r="D108" s="71" t="s">
        <v>354</v>
      </c>
      <c r="E108" s="44"/>
      <c r="F108" s="44"/>
      <c r="G108" s="58">
        <v>4102</v>
      </c>
      <c r="H108" s="58" t="s">
        <v>21</v>
      </c>
      <c r="I108" s="58" t="s">
        <v>3</v>
      </c>
      <c r="J108" s="58" t="s">
        <v>3</v>
      </c>
      <c r="K108" s="65" t="s">
        <v>265</v>
      </c>
      <c r="L108" s="57" t="s">
        <v>223</v>
      </c>
      <c r="M108" s="47">
        <v>500</v>
      </c>
      <c r="N108" s="47"/>
      <c r="O108" s="48">
        <v>500</v>
      </c>
      <c r="P108" s="49">
        <v>46724</v>
      </c>
      <c r="Q108" s="49">
        <v>466550</v>
      </c>
      <c r="R108" s="49">
        <v>417099</v>
      </c>
      <c r="S108" s="49">
        <v>67099</v>
      </c>
      <c r="T108" s="105">
        <v>350000</v>
      </c>
      <c r="U108" s="49">
        <v>49451</v>
      </c>
      <c r="V108" s="50"/>
    </row>
    <row r="109" spans="1:22">
      <c r="A109" s="56">
        <v>45747</v>
      </c>
      <c r="B109" s="44">
        <v>3</v>
      </c>
      <c r="C109" s="57" t="s">
        <v>2</v>
      </c>
      <c r="D109" s="71" t="s">
        <v>266</v>
      </c>
      <c r="E109" s="44"/>
      <c r="F109" s="44"/>
      <c r="G109" s="58">
        <v>4102</v>
      </c>
      <c r="H109" s="58" t="s">
        <v>21</v>
      </c>
      <c r="I109" s="58" t="s">
        <v>267</v>
      </c>
      <c r="J109" s="58" t="s">
        <v>267</v>
      </c>
      <c r="K109" s="65" t="s">
        <v>265</v>
      </c>
      <c r="L109" s="57" t="s">
        <v>223</v>
      </c>
      <c r="M109" s="47">
        <v>500</v>
      </c>
      <c r="N109" s="47"/>
      <c r="O109" s="48">
        <v>500</v>
      </c>
      <c r="P109" s="49">
        <v>47224</v>
      </c>
      <c r="Q109" s="49">
        <v>467050</v>
      </c>
      <c r="R109" s="49">
        <v>417099</v>
      </c>
      <c r="S109" s="49">
        <v>67099</v>
      </c>
      <c r="T109" s="105">
        <v>350000</v>
      </c>
      <c r="U109" s="49">
        <v>49951</v>
      </c>
      <c r="V109" s="50"/>
    </row>
    <row r="110" spans="1:22">
      <c r="A110" s="56">
        <v>45748</v>
      </c>
      <c r="B110" s="44">
        <v>4</v>
      </c>
      <c r="C110" s="42" t="s">
        <v>0</v>
      </c>
      <c r="D110" s="58" t="s">
        <v>114</v>
      </c>
      <c r="E110" s="44"/>
      <c r="F110" s="45"/>
      <c r="G110" s="58">
        <v>4104</v>
      </c>
      <c r="H110" s="58" t="s">
        <v>21</v>
      </c>
      <c r="I110" s="58" t="s">
        <v>33</v>
      </c>
      <c r="J110" s="58" t="s">
        <v>33</v>
      </c>
      <c r="K110" s="65" t="s">
        <v>268</v>
      </c>
      <c r="L110" s="57" t="s">
        <v>223</v>
      </c>
      <c r="M110" s="47">
        <v>500</v>
      </c>
      <c r="N110" s="47"/>
      <c r="O110" s="48">
        <v>500</v>
      </c>
      <c r="P110" s="49">
        <v>47724</v>
      </c>
      <c r="Q110" s="49">
        <v>467550</v>
      </c>
      <c r="R110" s="49">
        <v>417599</v>
      </c>
      <c r="S110" s="49">
        <v>67599</v>
      </c>
      <c r="T110" s="105">
        <v>350000</v>
      </c>
      <c r="U110" s="49">
        <v>49951</v>
      </c>
      <c r="V110" s="50"/>
    </row>
    <row r="111" spans="1:22">
      <c r="A111" s="56">
        <v>45753</v>
      </c>
      <c r="B111" s="44">
        <v>4</v>
      </c>
      <c r="C111" s="42" t="s">
        <v>0</v>
      </c>
      <c r="D111" s="38" t="s">
        <v>221</v>
      </c>
      <c r="E111" s="38" t="s">
        <v>221</v>
      </c>
      <c r="F111" s="38"/>
      <c r="G111" s="38">
        <v>4109</v>
      </c>
      <c r="H111" s="38" t="s">
        <v>21</v>
      </c>
      <c r="I111" s="38" t="s">
        <v>26</v>
      </c>
      <c r="J111" s="38" t="s">
        <v>27</v>
      </c>
      <c r="K111" s="46" t="s">
        <v>0</v>
      </c>
      <c r="L111" s="57" t="s">
        <v>223</v>
      </c>
      <c r="M111" s="47">
        <v>70</v>
      </c>
      <c r="N111" s="47"/>
      <c r="O111" s="48">
        <v>70</v>
      </c>
      <c r="P111" s="49">
        <v>47794</v>
      </c>
      <c r="Q111" s="49">
        <v>467620</v>
      </c>
      <c r="R111" s="49">
        <v>417669</v>
      </c>
      <c r="S111" s="49">
        <v>67669</v>
      </c>
      <c r="T111" s="105">
        <v>350000</v>
      </c>
      <c r="U111" s="49">
        <v>49951</v>
      </c>
      <c r="V111" s="50"/>
    </row>
    <row r="112" spans="1:22">
      <c r="A112" s="66">
        <v>45754</v>
      </c>
      <c r="B112" s="44">
        <v>4</v>
      </c>
      <c r="C112" s="57" t="s">
        <v>2</v>
      </c>
      <c r="D112" s="58" t="s">
        <v>115</v>
      </c>
      <c r="E112" s="44">
        <v>1140414001</v>
      </c>
      <c r="F112" s="44"/>
      <c r="G112" s="58">
        <v>5211</v>
      </c>
      <c r="H112" s="58" t="s">
        <v>24</v>
      </c>
      <c r="I112" s="58" t="s">
        <v>25</v>
      </c>
      <c r="J112" s="58" t="s">
        <v>115</v>
      </c>
      <c r="K112" s="67" t="s">
        <v>59</v>
      </c>
      <c r="L112" s="57" t="s">
        <v>223</v>
      </c>
      <c r="M112" s="47"/>
      <c r="N112" s="47">
        <v>1923</v>
      </c>
      <c r="O112" s="48">
        <v>-1923</v>
      </c>
      <c r="P112" s="49">
        <v>45871</v>
      </c>
      <c r="Q112" s="49">
        <v>465697</v>
      </c>
      <c r="R112" s="49">
        <v>417669</v>
      </c>
      <c r="S112" s="49">
        <v>67669</v>
      </c>
      <c r="T112" s="105">
        <v>350000</v>
      </c>
      <c r="U112" s="49">
        <v>48028</v>
      </c>
      <c r="V112" s="50"/>
    </row>
    <row r="113" spans="1:22">
      <c r="A113" s="56">
        <v>45758</v>
      </c>
      <c r="B113" s="44">
        <v>4</v>
      </c>
      <c r="C113" s="42" t="s">
        <v>0</v>
      </c>
      <c r="D113" s="38" t="s">
        <v>221</v>
      </c>
      <c r="E113" s="38" t="s">
        <v>221</v>
      </c>
      <c r="F113" s="38"/>
      <c r="G113" s="38">
        <v>4109</v>
      </c>
      <c r="H113" s="38" t="s">
        <v>21</v>
      </c>
      <c r="I113" s="38" t="s">
        <v>26</v>
      </c>
      <c r="J113" s="38" t="s">
        <v>27</v>
      </c>
      <c r="K113" s="46" t="s">
        <v>0</v>
      </c>
      <c r="L113" s="57" t="s">
        <v>223</v>
      </c>
      <c r="M113" s="47">
        <v>71</v>
      </c>
      <c r="N113" s="47"/>
      <c r="O113" s="48">
        <v>71</v>
      </c>
      <c r="P113" s="49">
        <v>45942</v>
      </c>
      <c r="Q113" s="49">
        <v>465768</v>
      </c>
      <c r="R113" s="49">
        <v>417740</v>
      </c>
      <c r="S113" s="49">
        <v>67740</v>
      </c>
      <c r="T113" s="105">
        <v>350000</v>
      </c>
      <c r="U113" s="49">
        <v>48028</v>
      </c>
      <c r="V113" s="50"/>
    </row>
    <row r="114" spans="1:22">
      <c r="A114" s="56">
        <v>45758</v>
      </c>
      <c r="B114" s="44">
        <v>4</v>
      </c>
      <c r="C114" s="42" t="s">
        <v>0</v>
      </c>
      <c r="D114" s="38" t="s">
        <v>221</v>
      </c>
      <c r="E114" s="38" t="s">
        <v>221</v>
      </c>
      <c r="F114" s="38"/>
      <c r="G114" s="38">
        <v>4109</v>
      </c>
      <c r="H114" s="38" t="s">
        <v>21</v>
      </c>
      <c r="I114" s="38" t="s">
        <v>26</v>
      </c>
      <c r="J114" s="38" t="s">
        <v>27</v>
      </c>
      <c r="K114" s="46" t="s">
        <v>0</v>
      </c>
      <c r="L114" s="57" t="s">
        <v>223</v>
      </c>
      <c r="M114" s="47">
        <v>71</v>
      </c>
      <c r="N114" s="47"/>
      <c r="O114" s="48">
        <v>71</v>
      </c>
      <c r="P114" s="49">
        <v>46013</v>
      </c>
      <c r="Q114" s="49">
        <v>465839</v>
      </c>
      <c r="R114" s="49">
        <v>417811</v>
      </c>
      <c r="S114" s="49">
        <v>67811</v>
      </c>
      <c r="T114" s="105">
        <v>350000</v>
      </c>
      <c r="U114" s="49">
        <v>48028</v>
      </c>
      <c r="V114" s="50"/>
    </row>
    <row r="115" spans="1:22">
      <c r="A115" s="56">
        <v>45758</v>
      </c>
      <c r="B115" s="44">
        <v>4</v>
      </c>
      <c r="C115" s="42" t="s">
        <v>0</v>
      </c>
      <c r="D115" s="38" t="s">
        <v>221</v>
      </c>
      <c r="E115" s="38" t="s">
        <v>221</v>
      </c>
      <c r="F115" s="38"/>
      <c r="G115" s="38">
        <v>4109</v>
      </c>
      <c r="H115" s="38" t="s">
        <v>21</v>
      </c>
      <c r="I115" s="38" t="s">
        <v>26</v>
      </c>
      <c r="J115" s="38" t="s">
        <v>27</v>
      </c>
      <c r="K115" s="46" t="s">
        <v>0</v>
      </c>
      <c r="L115" s="57" t="s">
        <v>223</v>
      </c>
      <c r="M115" s="47">
        <v>71</v>
      </c>
      <c r="N115" s="47"/>
      <c r="O115" s="48">
        <v>71</v>
      </c>
      <c r="P115" s="49">
        <v>46084</v>
      </c>
      <c r="Q115" s="49">
        <v>465910</v>
      </c>
      <c r="R115" s="49">
        <v>417882</v>
      </c>
      <c r="S115" s="49">
        <v>67882</v>
      </c>
      <c r="T115" s="105">
        <v>350000</v>
      </c>
      <c r="U115" s="49">
        <v>48028</v>
      </c>
      <c r="V115" s="50"/>
    </row>
    <row r="116" spans="1:22">
      <c r="A116" s="66">
        <v>45758</v>
      </c>
      <c r="B116" s="44">
        <v>4</v>
      </c>
      <c r="C116" s="42" t="s">
        <v>0</v>
      </c>
      <c r="D116" s="38" t="s">
        <v>221</v>
      </c>
      <c r="E116" s="38" t="s">
        <v>221</v>
      </c>
      <c r="F116" s="70"/>
      <c r="G116" s="38">
        <v>4109</v>
      </c>
      <c r="H116" s="38" t="s">
        <v>21</v>
      </c>
      <c r="I116" s="38" t="s">
        <v>26</v>
      </c>
      <c r="J116" s="38" t="s">
        <v>27</v>
      </c>
      <c r="K116" s="46" t="s">
        <v>0</v>
      </c>
      <c r="L116" s="57" t="s">
        <v>223</v>
      </c>
      <c r="M116" s="47">
        <v>70</v>
      </c>
      <c r="N116" s="47"/>
      <c r="O116" s="48">
        <v>70</v>
      </c>
      <c r="P116" s="49">
        <v>46154</v>
      </c>
      <c r="Q116" s="49">
        <v>465980</v>
      </c>
      <c r="R116" s="49">
        <v>417952</v>
      </c>
      <c r="S116" s="49">
        <v>67952</v>
      </c>
      <c r="T116" s="105">
        <v>350000</v>
      </c>
      <c r="U116" s="49">
        <v>48028</v>
      </c>
      <c r="V116" s="50"/>
    </row>
    <row r="117" spans="1:22">
      <c r="A117" s="66">
        <v>45764</v>
      </c>
      <c r="B117" s="44">
        <v>4</v>
      </c>
      <c r="C117" s="42" t="s">
        <v>0</v>
      </c>
      <c r="D117" s="74" t="s">
        <v>116</v>
      </c>
      <c r="E117" s="44"/>
      <c r="F117" s="45"/>
      <c r="G117" s="58">
        <v>4102</v>
      </c>
      <c r="H117" s="58" t="s">
        <v>21</v>
      </c>
      <c r="I117" s="58" t="s">
        <v>3</v>
      </c>
      <c r="J117" s="58" t="s">
        <v>3</v>
      </c>
      <c r="K117" s="46" t="s">
        <v>117</v>
      </c>
      <c r="L117" s="57" t="s">
        <v>223</v>
      </c>
      <c r="M117" s="47">
        <v>500</v>
      </c>
      <c r="N117" s="47"/>
      <c r="O117" s="48">
        <v>500</v>
      </c>
      <c r="P117" s="49">
        <v>46654</v>
      </c>
      <c r="Q117" s="49">
        <v>466480</v>
      </c>
      <c r="R117" s="49">
        <v>418452</v>
      </c>
      <c r="S117" s="49">
        <v>68452</v>
      </c>
      <c r="T117" s="105">
        <v>350000</v>
      </c>
      <c r="U117" s="49">
        <v>48028</v>
      </c>
      <c r="V117" s="50"/>
    </row>
    <row r="118" spans="1:22">
      <c r="A118" s="66">
        <v>45765</v>
      </c>
      <c r="B118" s="44">
        <v>4</v>
      </c>
      <c r="C118" s="42" t="s">
        <v>0</v>
      </c>
      <c r="D118" s="74" t="s">
        <v>114</v>
      </c>
      <c r="E118" s="44"/>
      <c r="F118" s="45"/>
      <c r="G118" s="58">
        <v>4102</v>
      </c>
      <c r="H118" s="58" t="s">
        <v>21</v>
      </c>
      <c r="I118" s="58" t="s">
        <v>3</v>
      </c>
      <c r="J118" s="58" t="s">
        <v>3</v>
      </c>
      <c r="K118" s="46" t="s">
        <v>269</v>
      </c>
      <c r="L118" s="57" t="s">
        <v>223</v>
      </c>
      <c r="M118" s="47">
        <v>500</v>
      </c>
      <c r="N118" s="47"/>
      <c r="O118" s="48">
        <v>500</v>
      </c>
      <c r="P118" s="49">
        <v>47154</v>
      </c>
      <c r="Q118" s="49">
        <v>466980</v>
      </c>
      <c r="R118" s="49">
        <v>418952</v>
      </c>
      <c r="S118" s="49">
        <v>68952</v>
      </c>
      <c r="T118" s="105">
        <v>350000</v>
      </c>
      <c r="U118" s="49">
        <v>48028</v>
      </c>
      <c r="V118" s="50"/>
    </row>
    <row r="119" spans="1:22">
      <c r="A119" s="56">
        <v>45761</v>
      </c>
      <c r="B119" s="44">
        <v>4</v>
      </c>
      <c r="C119" s="57" t="s">
        <v>2</v>
      </c>
      <c r="D119" s="58" t="s">
        <v>118</v>
      </c>
      <c r="E119" s="44">
        <v>1140414001</v>
      </c>
      <c r="F119" s="59"/>
      <c r="G119" s="58">
        <v>5211</v>
      </c>
      <c r="H119" s="58" t="s">
        <v>24</v>
      </c>
      <c r="I119" s="58" t="s">
        <v>25</v>
      </c>
      <c r="J119" s="58" t="s">
        <v>270</v>
      </c>
      <c r="K119" s="46" t="s">
        <v>119</v>
      </c>
      <c r="L119" s="57" t="s">
        <v>223</v>
      </c>
      <c r="M119" s="47"/>
      <c r="N119" s="47">
        <v>2000</v>
      </c>
      <c r="O119" s="48">
        <v>-2000</v>
      </c>
      <c r="P119" s="49">
        <v>45154</v>
      </c>
      <c r="Q119" s="49">
        <v>464980</v>
      </c>
      <c r="R119" s="49">
        <v>418952</v>
      </c>
      <c r="S119" s="49">
        <v>68952</v>
      </c>
      <c r="T119" s="105">
        <v>350000</v>
      </c>
      <c r="U119" s="49">
        <v>46028</v>
      </c>
      <c r="V119" s="50"/>
    </row>
    <row r="120" spans="1:22">
      <c r="A120" s="56">
        <v>45761</v>
      </c>
      <c r="B120" s="44">
        <v>4</v>
      </c>
      <c r="C120" s="57" t="s">
        <v>2</v>
      </c>
      <c r="D120" s="58" t="s">
        <v>120</v>
      </c>
      <c r="E120" s="44">
        <v>1140414001</v>
      </c>
      <c r="F120" s="59"/>
      <c r="G120" s="58">
        <v>5211</v>
      </c>
      <c r="H120" s="58" t="s">
        <v>24</v>
      </c>
      <c r="I120" s="58" t="s">
        <v>25</v>
      </c>
      <c r="J120" s="58" t="s">
        <v>271</v>
      </c>
      <c r="K120" s="65" t="s">
        <v>249</v>
      </c>
      <c r="L120" s="57" t="s">
        <v>223</v>
      </c>
      <c r="M120" s="47"/>
      <c r="N120" s="47">
        <v>1000</v>
      </c>
      <c r="O120" s="48">
        <v>-1000</v>
      </c>
      <c r="P120" s="49">
        <v>44154</v>
      </c>
      <c r="Q120" s="49">
        <v>463980</v>
      </c>
      <c r="R120" s="49">
        <v>418952</v>
      </c>
      <c r="S120" s="49">
        <v>68952</v>
      </c>
      <c r="T120" s="105">
        <v>350000</v>
      </c>
      <c r="U120" s="49">
        <v>45028</v>
      </c>
      <c r="V120" s="50"/>
    </row>
    <row r="121" spans="1:22">
      <c r="A121" s="56">
        <v>45761</v>
      </c>
      <c r="B121" s="44">
        <v>4</v>
      </c>
      <c r="C121" s="57" t="s">
        <v>2</v>
      </c>
      <c r="D121" s="58" t="s">
        <v>121</v>
      </c>
      <c r="E121" s="44">
        <v>1140414001</v>
      </c>
      <c r="F121" s="59"/>
      <c r="G121" s="58">
        <v>5211</v>
      </c>
      <c r="H121" s="58" t="s">
        <v>24</v>
      </c>
      <c r="I121" s="58" t="s">
        <v>25</v>
      </c>
      <c r="J121" s="58" t="s">
        <v>272</v>
      </c>
      <c r="K121" s="46" t="s">
        <v>119</v>
      </c>
      <c r="L121" s="57" t="s">
        <v>223</v>
      </c>
      <c r="M121" s="47"/>
      <c r="N121" s="47">
        <v>80</v>
      </c>
      <c r="O121" s="48">
        <v>-80</v>
      </c>
      <c r="P121" s="49">
        <v>44074</v>
      </c>
      <c r="Q121" s="49">
        <v>463900</v>
      </c>
      <c r="R121" s="49">
        <v>418952</v>
      </c>
      <c r="S121" s="49">
        <v>68952</v>
      </c>
      <c r="T121" s="105">
        <v>350000</v>
      </c>
      <c r="U121" s="49">
        <v>44948</v>
      </c>
      <c r="V121" s="50"/>
    </row>
    <row r="122" spans="1:22">
      <c r="A122" s="56">
        <v>45765</v>
      </c>
      <c r="B122" s="44">
        <v>4</v>
      </c>
      <c r="C122" s="57" t="s">
        <v>2</v>
      </c>
      <c r="D122" s="58" t="s">
        <v>122</v>
      </c>
      <c r="E122" s="44">
        <v>1140418001</v>
      </c>
      <c r="F122" s="59"/>
      <c r="G122" s="58">
        <v>5211</v>
      </c>
      <c r="H122" s="58" t="s">
        <v>24</v>
      </c>
      <c r="I122" s="58" t="s">
        <v>25</v>
      </c>
      <c r="J122" s="58" t="s">
        <v>273</v>
      </c>
      <c r="K122" s="46" t="s">
        <v>22</v>
      </c>
      <c r="L122" s="57" t="s">
        <v>223</v>
      </c>
      <c r="M122" s="47"/>
      <c r="N122" s="47">
        <v>12500</v>
      </c>
      <c r="O122" s="48">
        <v>-12500</v>
      </c>
      <c r="P122" s="49">
        <v>31574</v>
      </c>
      <c r="Q122" s="49">
        <v>451400</v>
      </c>
      <c r="R122" s="49">
        <v>418952</v>
      </c>
      <c r="S122" s="49">
        <v>68952</v>
      </c>
      <c r="T122" s="105">
        <v>350000</v>
      </c>
      <c r="U122" s="49">
        <v>32448</v>
      </c>
      <c r="V122" s="50"/>
    </row>
    <row r="123" spans="1:22">
      <c r="A123" s="56">
        <v>45766</v>
      </c>
      <c r="B123" s="44">
        <v>4</v>
      </c>
      <c r="C123" s="42" t="s">
        <v>0</v>
      </c>
      <c r="D123" s="58" t="s">
        <v>355</v>
      </c>
      <c r="E123" s="44"/>
      <c r="F123" s="44"/>
      <c r="G123" s="58">
        <v>4102</v>
      </c>
      <c r="H123" s="58" t="s">
        <v>21</v>
      </c>
      <c r="I123" s="58" t="s">
        <v>3</v>
      </c>
      <c r="J123" s="58" t="s">
        <v>3</v>
      </c>
      <c r="K123" s="46" t="s">
        <v>123</v>
      </c>
      <c r="L123" s="57" t="s">
        <v>223</v>
      </c>
      <c r="M123" s="47">
        <v>500</v>
      </c>
      <c r="N123" s="47"/>
      <c r="O123" s="48">
        <v>500</v>
      </c>
      <c r="P123" s="49">
        <v>32074</v>
      </c>
      <c r="Q123" s="49">
        <v>451900</v>
      </c>
      <c r="R123" s="49">
        <v>419452</v>
      </c>
      <c r="S123" s="49">
        <v>69452</v>
      </c>
      <c r="T123" s="105">
        <v>350000</v>
      </c>
      <c r="U123" s="49">
        <v>32448</v>
      </c>
      <c r="V123" s="50"/>
    </row>
    <row r="124" spans="1:22">
      <c r="A124" s="56">
        <v>45767</v>
      </c>
      <c r="B124" s="44">
        <v>4</v>
      </c>
      <c r="C124" s="42" t="s">
        <v>0</v>
      </c>
      <c r="D124" s="38" t="s">
        <v>221</v>
      </c>
      <c r="E124" s="38" t="s">
        <v>221</v>
      </c>
      <c r="F124" s="70"/>
      <c r="G124" s="38">
        <v>4109</v>
      </c>
      <c r="H124" s="38" t="s">
        <v>21</v>
      </c>
      <c r="I124" s="38" t="s">
        <v>26</v>
      </c>
      <c r="J124" s="38" t="s">
        <v>27</v>
      </c>
      <c r="K124" s="46" t="s">
        <v>0</v>
      </c>
      <c r="L124" s="57" t="s">
        <v>223</v>
      </c>
      <c r="M124" s="47">
        <v>71</v>
      </c>
      <c r="N124" s="47"/>
      <c r="O124" s="48">
        <v>71</v>
      </c>
      <c r="P124" s="49">
        <v>32145</v>
      </c>
      <c r="Q124" s="49">
        <v>451971</v>
      </c>
      <c r="R124" s="49">
        <v>419523</v>
      </c>
      <c r="S124" s="49">
        <v>69523</v>
      </c>
      <c r="T124" s="105">
        <v>350000</v>
      </c>
      <c r="U124" s="49">
        <v>32448</v>
      </c>
      <c r="V124" s="50"/>
    </row>
    <row r="125" spans="1:22">
      <c r="A125" s="56">
        <v>45767</v>
      </c>
      <c r="B125" s="44">
        <v>4</v>
      </c>
      <c r="C125" s="42" t="s">
        <v>0</v>
      </c>
      <c r="D125" s="38" t="s">
        <v>221</v>
      </c>
      <c r="E125" s="38" t="s">
        <v>221</v>
      </c>
      <c r="F125" s="70"/>
      <c r="G125" s="38">
        <v>4109</v>
      </c>
      <c r="H125" s="38" t="s">
        <v>21</v>
      </c>
      <c r="I125" s="38" t="s">
        <v>26</v>
      </c>
      <c r="J125" s="38" t="s">
        <v>27</v>
      </c>
      <c r="K125" s="46" t="s">
        <v>0</v>
      </c>
      <c r="L125" s="57" t="s">
        <v>223</v>
      </c>
      <c r="M125" s="47">
        <v>71</v>
      </c>
      <c r="N125" s="47"/>
      <c r="O125" s="48">
        <v>71</v>
      </c>
      <c r="P125" s="49">
        <v>32216</v>
      </c>
      <c r="Q125" s="49">
        <v>452042</v>
      </c>
      <c r="R125" s="49">
        <v>419594</v>
      </c>
      <c r="S125" s="49">
        <v>69594</v>
      </c>
      <c r="T125" s="105">
        <v>350000</v>
      </c>
      <c r="U125" s="49">
        <v>32448</v>
      </c>
      <c r="V125" s="50"/>
    </row>
    <row r="126" spans="1:22">
      <c r="A126" s="56">
        <v>45768</v>
      </c>
      <c r="B126" s="44">
        <v>4</v>
      </c>
      <c r="C126" s="57" t="s">
        <v>2</v>
      </c>
      <c r="D126" s="38" t="s">
        <v>274</v>
      </c>
      <c r="E126" s="44">
        <v>1140531001</v>
      </c>
      <c r="F126" s="45"/>
      <c r="G126" s="58">
        <v>5211</v>
      </c>
      <c r="H126" s="58" t="s">
        <v>24</v>
      </c>
      <c r="I126" s="58" t="s">
        <v>25</v>
      </c>
      <c r="J126" s="74" t="s">
        <v>274</v>
      </c>
      <c r="K126" s="58" t="s">
        <v>39</v>
      </c>
      <c r="L126" s="57" t="s">
        <v>223</v>
      </c>
      <c r="M126" s="47"/>
      <c r="N126" s="47">
        <v>50</v>
      </c>
      <c r="O126" s="48">
        <v>-50</v>
      </c>
      <c r="P126" s="49">
        <v>32166</v>
      </c>
      <c r="Q126" s="49">
        <v>451992</v>
      </c>
      <c r="R126" s="49">
        <v>419594</v>
      </c>
      <c r="S126" s="49">
        <v>69594</v>
      </c>
      <c r="T126" s="105">
        <v>350000</v>
      </c>
      <c r="U126" s="49">
        <v>32398</v>
      </c>
      <c r="V126" s="50"/>
    </row>
    <row r="127" spans="1:22">
      <c r="A127" s="56">
        <v>45769</v>
      </c>
      <c r="B127" s="44">
        <v>4</v>
      </c>
      <c r="C127" s="57" t="s">
        <v>2</v>
      </c>
      <c r="D127" s="58" t="s">
        <v>275</v>
      </c>
      <c r="E127" s="58"/>
      <c r="F127" s="45"/>
      <c r="G127" s="58">
        <v>4102</v>
      </c>
      <c r="H127" s="58" t="s">
        <v>21</v>
      </c>
      <c r="I127" s="58" t="s">
        <v>3</v>
      </c>
      <c r="J127" s="58" t="s">
        <v>3</v>
      </c>
      <c r="K127" s="46" t="s">
        <v>124</v>
      </c>
      <c r="L127" s="57" t="s">
        <v>223</v>
      </c>
      <c r="M127" s="47">
        <v>500</v>
      </c>
      <c r="N127" s="47"/>
      <c r="O127" s="48">
        <v>500</v>
      </c>
      <c r="P127" s="49">
        <v>32666</v>
      </c>
      <c r="Q127" s="49">
        <v>452492</v>
      </c>
      <c r="R127" s="49">
        <v>419594</v>
      </c>
      <c r="S127" s="49">
        <v>69594</v>
      </c>
      <c r="T127" s="105">
        <v>350000</v>
      </c>
      <c r="U127" s="49">
        <v>32898</v>
      </c>
      <c r="V127" s="50"/>
    </row>
    <row r="128" spans="1:22">
      <c r="A128" s="56">
        <v>45769</v>
      </c>
      <c r="B128" s="44">
        <v>4</v>
      </c>
      <c r="C128" s="57" t="s">
        <v>2</v>
      </c>
      <c r="D128" s="44" t="s">
        <v>125</v>
      </c>
      <c r="E128" s="58"/>
      <c r="F128" s="45"/>
      <c r="G128" s="58">
        <v>4102</v>
      </c>
      <c r="H128" s="58" t="s">
        <v>24</v>
      </c>
      <c r="I128" s="58" t="s">
        <v>3</v>
      </c>
      <c r="J128" s="58" t="s">
        <v>3</v>
      </c>
      <c r="K128" s="46" t="s">
        <v>126</v>
      </c>
      <c r="L128" s="57" t="s">
        <v>223</v>
      </c>
      <c r="M128" s="47">
        <v>500</v>
      </c>
      <c r="N128" s="47"/>
      <c r="O128" s="48">
        <v>500</v>
      </c>
      <c r="P128" s="49">
        <v>33166</v>
      </c>
      <c r="Q128" s="49">
        <v>452992</v>
      </c>
      <c r="R128" s="49">
        <v>419594</v>
      </c>
      <c r="S128" s="49">
        <v>69594</v>
      </c>
      <c r="T128" s="105">
        <v>350000</v>
      </c>
      <c r="U128" s="49">
        <v>33398</v>
      </c>
      <c r="V128" s="50"/>
    </row>
    <row r="129" spans="1:80">
      <c r="A129" s="56">
        <v>45769</v>
      </c>
      <c r="B129" s="44">
        <v>4</v>
      </c>
      <c r="C129" s="57" t="s">
        <v>2</v>
      </c>
      <c r="D129" s="44" t="s">
        <v>127</v>
      </c>
      <c r="E129" s="58"/>
      <c r="F129" s="45"/>
      <c r="G129" s="58">
        <v>4102</v>
      </c>
      <c r="H129" s="58" t="s">
        <v>128</v>
      </c>
      <c r="I129" s="58" t="s">
        <v>3</v>
      </c>
      <c r="J129" s="58" t="s">
        <v>3</v>
      </c>
      <c r="K129" s="46" t="s">
        <v>129</v>
      </c>
      <c r="L129" s="57" t="s">
        <v>223</v>
      </c>
      <c r="M129" s="47">
        <v>500</v>
      </c>
      <c r="N129" s="47"/>
      <c r="O129" s="48">
        <v>500</v>
      </c>
      <c r="P129" s="49">
        <v>33666</v>
      </c>
      <c r="Q129" s="49">
        <v>453492</v>
      </c>
      <c r="R129" s="49">
        <v>419594</v>
      </c>
      <c r="S129" s="49">
        <v>69594</v>
      </c>
      <c r="T129" s="105">
        <v>350000</v>
      </c>
      <c r="U129" s="49">
        <v>33898</v>
      </c>
      <c r="V129" s="50"/>
    </row>
    <row r="130" spans="1:80">
      <c r="A130" s="56">
        <v>45776</v>
      </c>
      <c r="B130" s="44">
        <v>4</v>
      </c>
      <c r="C130" s="57" t="s">
        <v>0</v>
      </c>
      <c r="D130" s="44" t="s">
        <v>130</v>
      </c>
      <c r="E130" s="58"/>
      <c r="F130" s="45"/>
      <c r="G130" s="58">
        <v>4102</v>
      </c>
      <c r="H130" s="58" t="s">
        <v>21</v>
      </c>
      <c r="I130" s="58" t="s">
        <v>3</v>
      </c>
      <c r="J130" s="58" t="s">
        <v>3</v>
      </c>
      <c r="K130" s="46" t="s">
        <v>131</v>
      </c>
      <c r="L130" s="57" t="s">
        <v>223</v>
      </c>
      <c r="M130" s="47">
        <v>500</v>
      </c>
      <c r="N130" s="47"/>
      <c r="O130" s="48">
        <v>500</v>
      </c>
      <c r="P130" s="49">
        <v>34166</v>
      </c>
      <c r="Q130" s="49">
        <v>453992</v>
      </c>
      <c r="R130" s="49">
        <v>420094</v>
      </c>
      <c r="S130" s="49">
        <v>70094</v>
      </c>
      <c r="T130" s="105">
        <v>350000</v>
      </c>
      <c r="U130" s="49">
        <v>33898</v>
      </c>
      <c r="V130" s="50"/>
    </row>
    <row r="131" spans="1:80">
      <c r="A131" s="56">
        <v>45778</v>
      </c>
      <c r="B131" s="44">
        <v>5</v>
      </c>
      <c r="C131" s="57" t="s">
        <v>0</v>
      </c>
      <c r="D131" s="44" t="s">
        <v>276</v>
      </c>
      <c r="E131" s="58"/>
      <c r="F131" s="45"/>
      <c r="G131" s="58">
        <v>4102</v>
      </c>
      <c r="H131" s="58" t="s">
        <v>21</v>
      </c>
      <c r="I131" s="58" t="s">
        <v>3</v>
      </c>
      <c r="J131" s="58" t="s">
        <v>3</v>
      </c>
      <c r="K131" s="46" t="s">
        <v>132</v>
      </c>
      <c r="L131" s="57" t="s">
        <v>223</v>
      </c>
      <c r="M131" s="47">
        <v>500</v>
      </c>
      <c r="N131" s="47"/>
      <c r="O131" s="48">
        <v>500</v>
      </c>
      <c r="P131" s="49">
        <v>34666</v>
      </c>
      <c r="Q131" s="49">
        <v>454492</v>
      </c>
      <c r="R131" s="49">
        <v>420594</v>
      </c>
      <c r="S131" s="49">
        <v>70594</v>
      </c>
      <c r="T131" s="105">
        <v>350000</v>
      </c>
      <c r="U131" s="49">
        <v>33898</v>
      </c>
      <c r="V131" s="50"/>
    </row>
    <row r="132" spans="1:80">
      <c r="A132" s="56">
        <v>45778</v>
      </c>
      <c r="B132" s="44">
        <v>5</v>
      </c>
      <c r="C132" s="57" t="s">
        <v>0</v>
      </c>
      <c r="D132" s="44" t="s">
        <v>133</v>
      </c>
      <c r="E132" s="58"/>
      <c r="F132" s="45"/>
      <c r="G132" s="58">
        <v>4102</v>
      </c>
      <c r="H132" s="58" t="s">
        <v>21</v>
      </c>
      <c r="I132" s="58" t="s">
        <v>3</v>
      </c>
      <c r="J132" s="58" t="s">
        <v>3</v>
      </c>
      <c r="K132" s="46" t="s">
        <v>134</v>
      </c>
      <c r="L132" s="57" t="s">
        <v>223</v>
      </c>
      <c r="M132" s="47">
        <v>500</v>
      </c>
      <c r="N132" s="47"/>
      <c r="O132" s="48">
        <v>500</v>
      </c>
      <c r="P132" s="49">
        <v>35166</v>
      </c>
      <c r="Q132" s="49">
        <v>454992</v>
      </c>
      <c r="R132" s="49">
        <v>421094</v>
      </c>
      <c r="S132" s="49">
        <v>71094</v>
      </c>
      <c r="T132" s="105">
        <v>350000</v>
      </c>
      <c r="U132" s="49">
        <v>33898</v>
      </c>
      <c r="V132" s="50"/>
    </row>
    <row r="133" spans="1:80">
      <c r="A133" s="56">
        <v>45778</v>
      </c>
      <c r="B133" s="44">
        <v>5</v>
      </c>
      <c r="C133" s="57" t="s">
        <v>0</v>
      </c>
      <c r="D133" s="44" t="s">
        <v>135</v>
      </c>
      <c r="E133" s="58"/>
      <c r="F133" s="45"/>
      <c r="G133" s="58">
        <v>4102</v>
      </c>
      <c r="H133" s="58" t="s">
        <v>21</v>
      </c>
      <c r="I133" s="58" t="s">
        <v>3</v>
      </c>
      <c r="J133" s="58" t="s">
        <v>3</v>
      </c>
      <c r="K133" s="46" t="s">
        <v>277</v>
      </c>
      <c r="L133" s="57" t="s">
        <v>223</v>
      </c>
      <c r="M133" s="47">
        <v>500</v>
      </c>
      <c r="N133" s="47"/>
      <c r="O133" s="48">
        <v>500</v>
      </c>
      <c r="P133" s="49">
        <v>35666</v>
      </c>
      <c r="Q133" s="49">
        <v>455492</v>
      </c>
      <c r="R133" s="49">
        <v>421594</v>
      </c>
      <c r="S133" s="49">
        <v>71594</v>
      </c>
      <c r="T133" s="105">
        <v>350000</v>
      </c>
      <c r="U133" s="49">
        <v>33898</v>
      </c>
      <c r="V133" s="50"/>
    </row>
    <row r="134" spans="1:80">
      <c r="A134" s="56">
        <v>45782</v>
      </c>
      <c r="B134" s="44">
        <v>5</v>
      </c>
      <c r="C134" s="57" t="s">
        <v>2</v>
      </c>
      <c r="D134" s="44" t="s">
        <v>136</v>
      </c>
      <c r="E134" s="58"/>
      <c r="F134" s="45"/>
      <c r="G134" s="58">
        <v>4102</v>
      </c>
      <c r="H134" s="58" t="s">
        <v>21</v>
      </c>
      <c r="I134" s="58" t="s">
        <v>3</v>
      </c>
      <c r="J134" s="58" t="s">
        <v>3</v>
      </c>
      <c r="K134" s="46" t="s">
        <v>278</v>
      </c>
      <c r="L134" s="57" t="s">
        <v>223</v>
      </c>
      <c r="M134" s="47">
        <v>500</v>
      </c>
      <c r="N134" s="47"/>
      <c r="O134" s="48">
        <v>500</v>
      </c>
      <c r="P134" s="49">
        <v>36166</v>
      </c>
      <c r="Q134" s="49">
        <v>455992</v>
      </c>
      <c r="R134" s="49">
        <v>421594</v>
      </c>
      <c r="S134" s="49">
        <v>71594</v>
      </c>
      <c r="T134" s="105">
        <v>350000</v>
      </c>
      <c r="U134" s="49">
        <v>34398</v>
      </c>
      <c r="V134" s="50"/>
    </row>
    <row r="135" spans="1:80">
      <c r="A135" s="56">
        <v>45783</v>
      </c>
      <c r="B135" s="44">
        <v>5</v>
      </c>
      <c r="C135" s="57" t="s">
        <v>0</v>
      </c>
      <c r="D135" s="38" t="s">
        <v>221</v>
      </c>
      <c r="E135" s="38" t="s">
        <v>221</v>
      </c>
      <c r="F135" s="70"/>
      <c r="G135" s="38">
        <v>4109</v>
      </c>
      <c r="H135" s="38" t="s">
        <v>21</v>
      </c>
      <c r="I135" s="38" t="s">
        <v>26</v>
      </c>
      <c r="J135" s="38" t="s">
        <v>27</v>
      </c>
      <c r="K135" s="46" t="s">
        <v>0</v>
      </c>
      <c r="L135" s="57" t="s">
        <v>223</v>
      </c>
      <c r="M135" s="47">
        <v>70</v>
      </c>
      <c r="N135" s="47"/>
      <c r="O135" s="48">
        <v>70</v>
      </c>
      <c r="P135" s="49">
        <v>36236</v>
      </c>
      <c r="Q135" s="49">
        <v>456062</v>
      </c>
      <c r="R135" s="49">
        <v>421664</v>
      </c>
      <c r="S135" s="49">
        <v>71664</v>
      </c>
      <c r="T135" s="105">
        <v>350000</v>
      </c>
      <c r="U135" s="49">
        <v>34398</v>
      </c>
      <c r="V135" s="50"/>
    </row>
    <row r="136" spans="1:80">
      <c r="A136" s="56">
        <v>45784</v>
      </c>
      <c r="B136" s="44">
        <v>5</v>
      </c>
      <c r="C136" s="57" t="s">
        <v>0</v>
      </c>
      <c r="D136" s="44" t="s">
        <v>137</v>
      </c>
      <c r="E136" s="44"/>
      <c r="F136" s="45"/>
      <c r="G136" s="58">
        <v>4102</v>
      </c>
      <c r="H136" s="58" t="s">
        <v>21</v>
      </c>
      <c r="I136" s="58" t="s">
        <v>3</v>
      </c>
      <c r="J136" s="58" t="s">
        <v>3</v>
      </c>
      <c r="K136" s="46" t="s">
        <v>138</v>
      </c>
      <c r="L136" s="57" t="s">
        <v>223</v>
      </c>
      <c r="M136" s="47">
        <v>500</v>
      </c>
      <c r="N136" s="47"/>
      <c r="O136" s="48">
        <v>500</v>
      </c>
      <c r="P136" s="49">
        <v>36736</v>
      </c>
      <c r="Q136" s="49">
        <v>456562</v>
      </c>
      <c r="R136" s="49">
        <v>422164</v>
      </c>
      <c r="S136" s="49">
        <v>72164</v>
      </c>
      <c r="T136" s="105">
        <v>350000</v>
      </c>
      <c r="U136" s="49">
        <v>34398</v>
      </c>
      <c r="V136" s="50"/>
    </row>
    <row r="137" spans="1:80">
      <c r="A137" s="56">
        <v>45786</v>
      </c>
      <c r="B137" s="44">
        <v>5</v>
      </c>
      <c r="C137" s="57" t="s">
        <v>2</v>
      </c>
      <c r="D137" s="44" t="s">
        <v>139</v>
      </c>
      <c r="E137" s="44"/>
      <c r="F137" s="45"/>
      <c r="G137" s="58">
        <v>4102</v>
      </c>
      <c r="H137" s="58" t="s">
        <v>21</v>
      </c>
      <c r="I137" s="58" t="s">
        <v>3</v>
      </c>
      <c r="J137" s="58" t="s">
        <v>3</v>
      </c>
      <c r="K137" s="75" t="s">
        <v>140</v>
      </c>
      <c r="L137" s="57" t="s">
        <v>223</v>
      </c>
      <c r="M137" s="47">
        <v>500</v>
      </c>
      <c r="N137" s="47"/>
      <c r="O137" s="48">
        <v>500</v>
      </c>
      <c r="P137" s="49">
        <v>37236</v>
      </c>
      <c r="Q137" s="49">
        <v>457062</v>
      </c>
      <c r="R137" s="49">
        <v>422164</v>
      </c>
      <c r="S137" s="49">
        <v>72164</v>
      </c>
      <c r="T137" s="105">
        <v>350000</v>
      </c>
      <c r="U137" s="49">
        <v>34898</v>
      </c>
      <c r="V137" s="50"/>
    </row>
    <row r="138" spans="1:80">
      <c r="A138" s="56">
        <v>45786</v>
      </c>
      <c r="B138" s="44">
        <v>5</v>
      </c>
      <c r="C138" s="57" t="s">
        <v>2</v>
      </c>
      <c r="D138" s="58" t="s">
        <v>279</v>
      </c>
      <c r="E138" s="44">
        <v>1140531001</v>
      </c>
      <c r="F138" s="45"/>
      <c r="G138" s="58">
        <v>5800</v>
      </c>
      <c r="H138" s="58">
        <v>5</v>
      </c>
      <c r="I138" s="58" t="s">
        <v>141</v>
      </c>
      <c r="J138" s="58"/>
      <c r="K138" s="52" t="s">
        <v>22</v>
      </c>
      <c r="L138" s="57" t="s">
        <v>223</v>
      </c>
      <c r="M138" s="47"/>
      <c r="N138" s="47">
        <v>320</v>
      </c>
      <c r="O138" s="48">
        <v>-320</v>
      </c>
      <c r="P138" s="49">
        <v>36916</v>
      </c>
      <c r="Q138" s="49">
        <v>456742</v>
      </c>
      <c r="R138" s="49">
        <v>422164</v>
      </c>
      <c r="S138" s="49">
        <v>72164</v>
      </c>
      <c r="T138" s="105">
        <v>350000</v>
      </c>
      <c r="U138" s="49">
        <v>34578</v>
      </c>
      <c r="V138" s="50"/>
    </row>
    <row r="139" spans="1:80">
      <c r="A139" s="56">
        <v>45787</v>
      </c>
      <c r="B139" s="44">
        <v>5</v>
      </c>
      <c r="C139" s="57" t="s">
        <v>2</v>
      </c>
      <c r="D139" s="58" t="s">
        <v>280</v>
      </c>
      <c r="E139" s="44">
        <v>1140514001</v>
      </c>
      <c r="F139" s="45"/>
      <c r="G139" s="6">
        <v>5107</v>
      </c>
      <c r="H139" s="6">
        <v>5</v>
      </c>
      <c r="I139" s="6" t="s">
        <v>142</v>
      </c>
      <c r="J139" s="6" t="s">
        <v>143</v>
      </c>
      <c r="K139" s="65" t="s">
        <v>249</v>
      </c>
      <c r="L139" s="57" t="s">
        <v>223</v>
      </c>
      <c r="M139" s="47"/>
      <c r="N139" s="47">
        <v>6000</v>
      </c>
      <c r="O139" s="48">
        <v>-6000</v>
      </c>
      <c r="P139" s="49">
        <v>30916</v>
      </c>
      <c r="Q139" s="49">
        <v>450742</v>
      </c>
      <c r="R139" s="49">
        <v>422164</v>
      </c>
      <c r="S139" s="49">
        <v>72164</v>
      </c>
      <c r="T139" s="105">
        <v>350000</v>
      </c>
      <c r="U139" s="49">
        <v>28578</v>
      </c>
      <c r="V139" s="50"/>
    </row>
    <row r="140" spans="1:80">
      <c r="A140" s="56">
        <v>45787</v>
      </c>
      <c r="B140" s="44">
        <v>5</v>
      </c>
      <c r="C140" s="57" t="s">
        <v>2</v>
      </c>
      <c r="D140" s="58" t="s">
        <v>281</v>
      </c>
      <c r="E140" s="44">
        <v>1140514001</v>
      </c>
      <c r="F140" s="59"/>
      <c r="G140" s="6">
        <v>5107</v>
      </c>
      <c r="H140" s="6">
        <v>5</v>
      </c>
      <c r="I140" s="6" t="s">
        <v>142</v>
      </c>
      <c r="J140" s="6" t="s">
        <v>143</v>
      </c>
      <c r="K140" s="75" t="s">
        <v>140</v>
      </c>
      <c r="L140" s="57" t="s">
        <v>223</v>
      </c>
      <c r="M140" s="47"/>
      <c r="N140" s="47">
        <v>12000</v>
      </c>
      <c r="O140" s="48">
        <v>-12000</v>
      </c>
      <c r="P140" s="49">
        <v>18916</v>
      </c>
      <c r="Q140" s="49">
        <v>438742</v>
      </c>
      <c r="R140" s="49">
        <v>422164</v>
      </c>
      <c r="S140" s="49">
        <v>72164</v>
      </c>
      <c r="T140" s="105">
        <v>350000</v>
      </c>
      <c r="U140" s="49">
        <v>16578</v>
      </c>
      <c r="V140" s="50"/>
    </row>
    <row r="141" spans="1:80">
      <c r="A141" s="56">
        <v>45787</v>
      </c>
      <c r="B141" s="44">
        <v>5</v>
      </c>
      <c r="C141" s="57" t="s">
        <v>2</v>
      </c>
      <c r="D141" s="58" t="s">
        <v>144</v>
      </c>
      <c r="E141" s="44">
        <v>1140514001</v>
      </c>
      <c r="F141" s="45"/>
      <c r="G141" s="6">
        <v>5107</v>
      </c>
      <c r="H141" s="6">
        <v>5</v>
      </c>
      <c r="I141" s="6" t="s">
        <v>142</v>
      </c>
      <c r="J141" s="6" t="s">
        <v>143</v>
      </c>
      <c r="K141" s="46" t="s">
        <v>145</v>
      </c>
      <c r="L141" s="57" t="s">
        <v>223</v>
      </c>
      <c r="M141" s="47"/>
      <c r="N141" s="47">
        <v>3000</v>
      </c>
      <c r="O141" s="48">
        <v>-3000</v>
      </c>
      <c r="P141" s="49">
        <v>15916</v>
      </c>
      <c r="Q141" s="49">
        <v>435742</v>
      </c>
      <c r="R141" s="49">
        <v>422164</v>
      </c>
      <c r="S141" s="49">
        <v>72164</v>
      </c>
      <c r="T141" s="105">
        <v>350000</v>
      </c>
      <c r="U141" s="49">
        <v>13578</v>
      </c>
      <c r="V141" s="50"/>
    </row>
    <row r="142" spans="1:80" s="79" customFormat="1">
      <c r="A142" s="56">
        <v>45787</v>
      </c>
      <c r="B142" s="44">
        <v>5</v>
      </c>
      <c r="C142" s="57" t="s">
        <v>2</v>
      </c>
      <c r="D142" s="58" t="s">
        <v>146</v>
      </c>
      <c r="E142" s="44">
        <v>1140514001</v>
      </c>
      <c r="F142" s="45"/>
      <c r="G142" s="58">
        <v>5211</v>
      </c>
      <c r="H142" s="58" t="s">
        <v>24</v>
      </c>
      <c r="I142" s="58" t="s">
        <v>25</v>
      </c>
      <c r="J142" s="6" t="s">
        <v>143</v>
      </c>
      <c r="K142" s="46" t="s">
        <v>147</v>
      </c>
      <c r="L142" s="57" t="s">
        <v>223</v>
      </c>
      <c r="M142" s="47"/>
      <c r="N142" s="47">
        <v>3000</v>
      </c>
      <c r="O142" s="76">
        <v>-3000</v>
      </c>
      <c r="P142" s="77">
        <v>12916</v>
      </c>
      <c r="Q142" s="77">
        <v>432742</v>
      </c>
      <c r="R142" s="77">
        <v>422164</v>
      </c>
      <c r="S142" s="77">
        <v>72164</v>
      </c>
      <c r="T142" s="106">
        <v>350000</v>
      </c>
      <c r="U142" s="77">
        <v>10578</v>
      </c>
      <c r="V142" s="78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</row>
    <row r="143" spans="1:80">
      <c r="A143" s="56">
        <v>45787</v>
      </c>
      <c r="B143" s="44">
        <v>5</v>
      </c>
      <c r="C143" s="57" t="s">
        <v>2</v>
      </c>
      <c r="D143" s="58" t="s">
        <v>148</v>
      </c>
      <c r="E143" s="44">
        <v>1140531001</v>
      </c>
      <c r="F143" s="45"/>
      <c r="G143" s="58">
        <v>5211</v>
      </c>
      <c r="H143" s="58" t="s">
        <v>24</v>
      </c>
      <c r="I143" s="58" t="s">
        <v>25</v>
      </c>
      <c r="J143" s="58" t="s">
        <v>282</v>
      </c>
      <c r="K143" s="52" t="s">
        <v>22</v>
      </c>
      <c r="L143" s="57" t="s">
        <v>223</v>
      </c>
      <c r="M143" s="47"/>
      <c r="N143" s="47">
        <v>1600</v>
      </c>
      <c r="O143" s="48">
        <v>-1600</v>
      </c>
      <c r="P143" s="49">
        <v>11316</v>
      </c>
      <c r="Q143" s="49">
        <v>431142</v>
      </c>
      <c r="R143" s="49">
        <v>422164</v>
      </c>
      <c r="S143" s="49">
        <v>72164</v>
      </c>
      <c r="T143" s="105">
        <v>350000</v>
      </c>
      <c r="U143" s="49">
        <v>8978</v>
      </c>
      <c r="V143" s="50"/>
    </row>
    <row r="144" spans="1:80">
      <c r="A144" s="56">
        <v>45787</v>
      </c>
      <c r="B144" s="44">
        <v>5</v>
      </c>
      <c r="C144" s="57" t="s">
        <v>2</v>
      </c>
      <c r="D144" s="58" t="s">
        <v>356</v>
      </c>
      <c r="E144" s="44">
        <v>1140531001</v>
      </c>
      <c r="F144" s="45"/>
      <c r="G144" s="58">
        <v>5211</v>
      </c>
      <c r="H144" s="58" t="s">
        <v>24</v>
      </c>
      <c r="I144" s="58" t="s">
        <v>25</v>
      </c>
      <c r="J144" s="58" t="s">
        <v>283</v>
      </c>
      <c r="K144" s="46" t="s">
        <v>253</v>
      </c>
      <c r="L144" s="57" t="s">
        <v>223</v>
      </c>
      <c r="M144" s="47"/>
      <c r="N144" s="47">
        <v>325</v>
      </c>
      <c r="O144" s="48">
        <v>-325</v>
      </c>
      <c r="P144" s="49">
        <v>10991</v>
      </c>
      <c r="Q144" s="49">
        <v>430817</v>
      </c>
      <c r="R144" s="49">
        <v>422164</v>
      </c>
      <c r="S144" s="49">
        <v>72164</v>
      </c>
      <c r="T144" s="105">
        <v>350000</v>
      </c>
      <c r="U144" s="49">
        <v>8653</v>
      </c>
      <c r="V144" s="50"/>
    </row>
    <row r="145" spans="1:22">
      <c r="A145" s="56">
        <v>45787</v>
      </c>
      <c r="B145" s="44">
        <v>5</v>
      </c>
      <c r="C145" s="57" t="s">
        <v>2</v>
      </c>
      <c r="D145" s="58" t="s">
        <v>149</v>
      </c>
      <c r="E145" s="44">
        <v>1140531001</v>
      </c>
      <c r="F145" s="44"/>
      <c r="G145" s="58">
        <v>5211</v>
      </c>
      <c r="H145" s="58" t="s">
        <v>24</v>
      </c>
      <c r="I145" s="58" t="s">
        <v>25</v>
      </c>
      <c r="J145" s="58" t="s">
        <v>284</v>
      </c>
      <c r="K145" s="65" t="s">
        <v>88</v>
      </c>
      <c r="L145" s="57" t="s">
        <v>223</v>
      </c>
      <c r="M145" s="47"/>
      <c r="N145" s="47">
        <v>2300</v>
      </c>
      <c r="O145" s="48">
        <v>-2300</v>
      </c>
      <c r="P145" s="49">
        <v>8691</v>
      </c>
      <c r="Q145" s="49">
        <v>428517</v>
      </c>
      <c r="R145" s="49">
        <v>422164</v>
      </c>
      <c r="S145" s="49">
        <v>72164</v>
      </c>
      <c r="T145" s="105">
        <v>350000</v>
      </c>
      <c r="U145" s="49">
        <v>6353</v>
      </c>
      <c r="V145" s="50"/>
    </row>
    <row r="146" spans="1:22">
      <c r="A146" s="56">
        <v>45787</v>
      </c>
      <c r="B146" s="44">
        <v>5</v>
      </c>
      <c r="C146" s="57" t="s">
        <v>2</v>
      </c>
      <c r="D146" s="58" t="s">
        <v>150</v>
      </c>
      <c r="E146" s="44"/>
      <c r="F146" s="45" t="s">
        <v>285</v>
      </c>
      <c r="G146" s="6">
        <v>4104</v>
      </c>
      <c r="H146" s="6" t="s">
        <v>21</v>
      </c>
      <c r="I146" s="6" t="s">
        <v>33</v>
      </c>
      <c r="J146" s="58" t="s">
        <v>150</v>
      </c>
      <c r="K146" s="46" t="s">
        <v>151</v>
      </c>
      <c r="L146" s="57" t="s">
        <v>223</v>
      </c>
      <c r="M146" s="47">
        <v>500</v>
      </c>
      <c r="N146" s="47"/>
      <c r="O146" s="48">
        <v>500</v>
      </c>
      <c r="P146" s="49">
        <v>9191</v>
      </c>
      <c r="Q146" s="49">
        <v>429017</v>
      </c>
      <c r="R146" s="49">
        <v>422164</v>
      </c>
      <c r="S146" s="49">
        <v>72164</v>
      </c>
      <c r="T146" s="105">
        <v>350000</v>
      </c>
      <c r="U146" s="49">
        <v>6853</v>
      </c>
      <c r="V146" s="50"/>
    </row>
    <row r="147" spans="1:22">
      <c r="A147" s="56">
        <v>45787</v>
      </c>
      <c r="B147" s="44">
        <v>5</v>
      </c>
      <c r="C147" s="57" t="s">
        <v>2</v>
      </c>
      <c r="D147" s="58" t="s">
        <v>357</v>
      </c>
      <c r="E147" s="44">
        <v>1140531001</v>
      </c>
      <c r="F147" s="45"/>
      <c r="G147" s="58">
        <v>5211</v>
      </c>
      <c r="H147" s="58" t="s">
        <v>24</v>
      </c>
      <c r="I147" s="58" t="s">
        <v>25</v>
      </c>
      <c r="J147" s="58" t="s">
        <v>284</v>
      </c>
      <c r="K147" s="75"/>
      <c r="L147" s="57" t="s">
        <v>223</v>
      </c>
      <c r="M147" s="47"/>
      <c r="N147" s="47">
        <v>800</v>
      </c>
      <c r="O147" s="48">
        <v>-800</v>
      </c>
      <c r="P147" s="49">
        <v>8391</v>
      </c>
      <c r="Q147" s="49">
        <v>428217</v>
      </c>
      <c r="R147" s="49">
        <v>422164</v>
      </c>
      <c r="S147" s="49">
        <v>72164</v>
      </c>
      <c r="T147" s="105">
        <v>350000</v>
      </c>
      <c r="U147" s="49">
        <v>6053</v>
      </c>
      <c r="V147" s="50"/>
    </row>
    <row r="148" spans="1:22">
      <c r="A148" s="56">
        <v>45787</v>
      </c>
      <c r="B148" s="44">
        <v>5</v>
      </c>
      <c r="C148" s="57" t="s">
        <v>2</v>
      </c>
      <c r="D148" s="58" t="s">
        <v>286</v>
      </c>
      <c r="E148" s="44">
        <v>1140531001</v>
      </c>
      <c r="F148" s="45"/>
      <c r="G148" s="58">
        <v>5211</v>
      </c>
      <c r="H148" s="58" t="s">
        <v>24</v>
      </c>
      <c r="I148" s="58" t="s">
        <v>25</v>
      </c>
      <c r="J148" s="58" t="s">
        <v>284</v>
      </c>
      <c r="K148" s="46"/>
      <c r="L148" s="57" t="s">
        <v>223</v>
      </c>
      <c r="M148" s="47"/>
      <c r="N148" s="47">
        <v>320</v>
      </c>
      <c r="O148" s="48">
        <v>-320</v>
      </c>
      <c r="P148" s="49">
        <v>8071</v>
      </c>
      <c r="Q148" s="49">
        <v>427897</v>
      </c>
      <c r="R148" s="49">
        <v>422164</v>
      </c>
      <c r="S148" s="49">
        <v>72164</v>
      </c>
      <c r="T148" s="105">
        <v>350000</v>
      </c>
      <c r="U148" s="49">
        <v>5733</v>
      </c>
      <c r="V148" s="50"/>
    </row>
    <row r="149" spans="1:22">
      <c r="A149" s="56">
        <v>45787</v>
      </c>
      <c r="B149" s="44">
        <v>5</v>
      </c>
      <c r="C149" s="57" t="s">
        <v>2</v>
      </c>
      <c r="D149" s="58" t="s">
        <v>152</v>
      </c>
      <c r="E149" s="44"/>
      <c r="F149" s="59"/>
      <c r="G149" s="52">
        <v>4102</v>
      </c>
      <c r="H149" s="52" t="s">
        <v>21</v>
      </c>
      <c r="I149" s="52" t="s">
        <v>3</v>
      </c>
      <c r="J149" s="44" t="s">
        <v>3</v>
      </c>
      <c r="K149" s="46"/>
      <c r="L149" s="57" t="s">
        <v>223</v>
      </c>
      <c r="M149" s="47">
        <v>500</v>
      </c>
      <c r="N149" s="47"/>
      <c r="O149" s="48">
        <v>500</v>
      </c>
      <c r="P149" s="49">
        <v>8571</v>
      </c>
      <c r="Q149" s="49">
        <v>428397</v>
      </c>
      <c r="R149" s="49">
        <v>422164</v>
      </c>
      <c r="S149" s="49">
        <v>72164</v>
      </c>
      <c r="T149" s="105">
        <v>350000</v>
      </c>
      <c r="U149" s="49">
        <v>6233</v>
      </c>
      <c r="V149" s="50"/>
    </row>
    <row r="150" spans="1:22">
      <c r="A150" s="56">
        <v>45787</v>
      </c>
      <c r="B150" s="44">
        <v>5</v>
      </c>
      <c r="C150" s="57" t="s">
        <v>2</v>
      </c>
      <c r="D150" s="58" t="s">
        <v>153</v>
      </c>
      <c r="E150" s="44"/>
      <c r="F150" s="59"/>
      <c r="G150" s="52">
        <v>4102</v>
      </c>
      <c r="H150" s="52" t="s">
        <v>21</v>
      </c>
      <c r="I150" s="52" t="s">
        <v>3</v>
      </c>
      <c r="J150" s="44" t="s">
        <v>3</v>
      </c>
      <c r="K150" s="46"/>
      <c r="L150" s="57" t="s">
        <v>223</v>
      </c>
      <c r="M150" s="47">
        <v>500</v>
      </c>
      <c r="N150" s="47"/>
      <c r="O150" s="48">
        <v>500</v>
      </c>
      <c r="P150" s="49">
        <v>9071</v>
      </c>
      <c r="Q150" s="49">
        <v>428897</v>
      </c>
      <c r="R150" s="49">
        <v>422164</v>
      </c>
      <c r="S150" s="49">
        <v>72164</v>
      </c>
      <c r="T150" s="105">
        <v>350000</v>
      </c>
      <c r="U150" s="49">
        <v>6733</v>
      </c>
      <c r="V150" s="50"/>
    </row>
    <row r="151" spans="1:22">
      <c r="A151" s="56">
        <v>45787</v>
      </c>
      <c r="B151" s="44">
        <v>5</v>
      </c>
      <c r="C151" s="57" t="s">
        <v>2</v>
      </c>
      <c r="D151" s="58" t="s">
        <v>154</v>
      </c>
      <c r="E151" s="44"/>
      <c r="F151" s="59"/>
      <c r="G151" s="52">
        <v>4102</v>
      </c>
      <c r="H151" s="52" t="s">
        <v>21</v>
      </c>
      <c r="I151" s="52" t="s">
        <v>3</v>
      </c>
      <c r="J151" s="44" t="s">
        <v>3</v>
      </c>
      <c r="K151" s="46"/>
      <c r="L151" s="57" t="s">
        <v>223</v>
      </c>
      <c r="M151" s="47">
        <v>500</v>
      </c>
      <c r="N151" s="47"/>
      <c r="O151" s="48">
        <v>500</v>
      </c>
      <c r="P151" s="49">
        <v>9571</v>
      </c>
      <c r="Q151" s="49">
        <v>429397</v>
      </c>
      <c r="R151" s="49">
        <v>422164</v>
      </c>
      <c r="S151" s="49">
        <v>72164</v>
      </c>
      <c r="T151" s="105">
        <v>350000</v>
      </c>
      <c r="U151" s="49">
        <v>7233</v>
      </c>
      <c r="V151" s="50"/>
    </row>
    <row r="152" spans="1:22">
      <c r="A152" s="56">
        <v>45787</v>
      </c>
      <c r="B152" s="44">
        <v>5</v>
      </c>
      <c r="C152" s="57" t="s">
        <v>2</v>
      </c>
      <c r="D152" s="58" t="s">
        <v>155</v>
      </c>
      <c r="E152" s="44"/>
      <c r="F152" s="59"/>
      <c r="G152" s="52">
        <v>4102</v>
      </c>
      <c r="H152" s="52" t="s">
        <v>21</v>
      </c>
      <c r="I152" s="52" t="s">
        <v>3</v>
      </c>
      <c r="J152" s="44" t="s">
        <v>3</v>
      </c>
      <c r="K152" s="46"/>
      <c r="L152" s="57" t="s">
        <v>223</v>
      </c>
      <c r="M152" s="47">
        <v>500</v>
      </c>
      <c r="N152" s="47"/>
      <c r="O152" s="48">
        <v>500</v>
      </c>
      <c r="P152" s="49">
        <v>10071</v>
      </c>
      <c r="Q152" s="49">
        <v>429897</v>
      </c>
      <c r="R152" s="49">
        <v>422164</v>
      </c>
      <c r="S152" s="49">
        <v>72164</v>
      </c>
      <c r="T152" s="105">
        <v>350000</v>
      </c>
      <c r="U152" s="49">
        <v>7733</v>
      </c>
      <c r="V152" s="50"/>
    </row>
    <row r="153" spans="1:22">
      <c r="A153" s="56">
        <v>45787</v>
      </c>
      <c r="B153" s="44">
        <v>5</v>
      </c>
      <c r="C153" s="57" t="s">
        <v>2</v>
      </c>
      <c r="D153" s="58" t="s">
        <v>156</v>
      </c>
      <c r="E153" s="44"/>
      <c r="F153" s="59"/>
      <c r="G153" s="52">
        <v>4102</v>
      </c>
      <c r="H153" s="52" t="s">
        <v>21</v>
      </c>
      <c r="I153" s="52" t="s">
        <v>3</v>
      </c>
      <c r="J153" s="44" t="s">
        <v>3</v>
      </c>
      <c r="K153" s="46"/>
      <c r="L153" s="57" t="s">
        <v>223</v>
      </c>
      <c r="M153" s="47">
        <v>500</v>
      </c>
      <c r="N153" s="47"/>
      <c r="O153" s="48">
        <v>500</v>
      </c>
      <c r="P153" s="49">
        <v>10571</v>
      </c>
      <c r="Q153" s="49">
        <v>430397</v>
      </c>
      <c r="R153" s="49">
        <v>422164</v>
      </c>
      <c r="S153" s="49">
        <v>72164</v>
      </c>
      <c r="T153" s="105">
        <v>350000</v>
      </c>
      <c r="U153" s="49">
        <v>8233</v>
      </c>
      <c r="V153" s="50"/>
    </row>
    <row r="154" spans="1:22">
      <c r="A154" s="56">
        <v>45787</v>
      </c>
      <c r="B154" s="44">
        <v>5</v>
      </c>
      <c r="C154" s="57" t="s">
        <v>2</v>
      </c>
      <c r="D154" s="58" t="s">
        <v>157</v>
      </c>
      <c r="E154" s="44"/>
      <c r="F154" s="58"/>
      <c r="G154" s="52">
        <v>4102</v>
      </c>
      <c r="H154" s="52" t="s">
        <v>21</v>
      </c>
      <c r="I154" s="52" t="s">
        <v>3</v>
      </c>
      <c r="J154" s="44" t="s">
        <v>3</v>
      </c>
      <c r="K154" s="46"/>
      <c r="L154" s="57" t="s">
        <v>223</v>
      </c>
      <c r="M154" s="47">
        <v>500</v>
      </c>
      <c r="N154" s="47"/>
      <c r="O154" s="48">
        <v>500</v>
      </c>
      <c r="P154" s="49">
        <v>11071</v>
      </c>
      <c r="Q154" s="49">
        <v>430897</v>
      </c>
      <c r="R154" s="49">
        <v>422164</v>
      </c>
      <c r="S154" s="49">
        <v>72164</v>
      </c>
      <c r="T154" s="105">
        <v>350000</v>
      </c>
      <c r="U154" s="49">
        <v>8733</v>
      </c>
      <c r="V154" s="50"/>
    </row>
    <row r="155" spans="1:22">
      <c r="A155" s="56">
        <v>45787</v>
      </c>
      <c r="B155" s="44">
        <v>5</v>
      </c>
      <c r="C155" s="57" t="s">
        <v>2</v>
      </c>
      <c r="D155" s="58" t="s">
        <v>158</v>
      </c>
      <c r="E155" s="44"/>
      <c r="F155" s="59"/>
      <c r="G155" s="52">
        <v>4102</v>
      </c>
      <c r="H155" s="52" t="s">
        <v>21</v>
      </c>
      <c r="I155" s="52" t="s">
        <v>3</v>
      </c>
      <c r="J155" s="44" t="s">
        <v>3</v>
      </c>
      <c r="K155" s="46"/>
      <c r="L155" s="57" t="s">
        <v>223</v>
      </c>
      <c r="M155" s="47">
        <v>500</v>
      </c>
      <c r="N155" s="47"/>
      <c r="O155" s="48">
        <v>500</v>
      </c>
      <c r="P155" s="49">
        <v>11571</v>
      </c>
      <c r="Q155" s="49">
        <v>431397</v>
      </c>
      <c r="R155" s="49">
        <v>422164</v>
      </c>
      <c r="S155" s="49">
        <v>72164</v>
      </c>
      <c r="T155" s="105">
        <v>350000</v>
      </c>
      <c r="U155" s="49">
        <v>9233</v>
      </c>
      <c r="V155" s="50"/>
    </row>
    <row r="156" spans="1:22">
      <c r="A156" s="56">
        <v>45788</v>
      </c>
      <c r="B156" s="44">
        <v>5</v>
      </c>
      <c r="C156" s="57" t="s">
        <v>0</v>
      </c>
      <c r="D156" s="38" t="s">
        <v>221</v>
      </c>
      <c r="E156" s="38" t="s">
        <v>221</v>
      </c>
      <c r="F156" s="70"/>
      <c r="G156" s="38">
        <v>4109</v>
      </c>
      <c r="H156" s="38" t="s">
        <v>21</v>
      </c>
      <c r="I156" s="38" t="s">
        <v>26</v>
      </c>
      <c r="J156" s="38" t="s">
        <v>27</v>
      </c>
      <c r="K156" s="46" t="s">
        <v>0</v>
      </c>
      <c r="L156" s="57" t="s">
        <v>223</v>
      </c>
      <c r="M156" s="47">
        <v>71</v>
      </c>
      <c r="N156" s="47"/>
      <c r="O156" s="48">
        <v>71</v>
      </c>
      <c r="P156" s="49">
        <v>11642</v>
      </c>
      <c r="Q156" s="49">
        <v>431468</v>
      </c>
      <c r="R156" s="49">
        <v>422235</v>
      </c>
      <c r="S156" s="49">
        <v>72235</v>
      </c>
      <c r="T156" s="105">
        <v>350000</v>
      </c>
      <c r="U156" s="49">
        <v>9233</v>
      </c>
      <c r="V156" s="50"/>
    </row>
    <row r="157" spans="1:22">
      <c r="A157" s="56">
        <v>45788</v>
      </c>
      <c r="B157" s="44">
        <v>5</v>
      </c>
      <c r="C157" s="57" t="s">
        <v>0</v>
      </c>
      <c r="D157" s="38" t="s">
        <v>221</v>
      </c>
      <c r="E157" s="38" t="s">
        <v>221</v>
      </c>
      <c r="F157" s="70"/>
      <c r="G157" s="38">
        <v>4109</v>
      </c>
      <c r="H157" s="38" t="s">
        <v>21</v>
      </c>
      <c r="I157" s="38" t="s">
        <v>26</v>
      </c>
      <c r="J157" s="38" t="s">
        <v>27</v>
      </c>
      <c r="K157" s="46" t="s">
        <v>0</v>
      </c>
      <c r="L157" s="57" t="s">
        <v>223</v>
      </c>
      <c r="M157" s="47">
        <v>71</v>
      </c>
      <c r="N157" s="47"/>
      <c r="O157" s="48">
        <v>71</v>
      </c>
      <c r="P157" s="49">
        <v>11713</v>
      </c>
      <c r="Q157" s="49">
        <v>431539</v>
      </c>
      <c r="R157" s="49">
        <v>422306</v>
      </c>
      <c r="S157" s="49">
        <v>72306</v>
      </c>
      <c r="T157" s="105">
        <v>350000</v>
      </c>
      <c r="U157" s="49">
        <v>9233</v>
      </c>
      <c r="V157" s="50"/>
    </row>
    <row r="158" spans="1:22">
      <c r="A158" s="56">
        <v>45788</v>
      </c>
      <c r="B158" s="44">
        <v>5</v>
      </c>
      <c r="C158" s="57" t="s">
        <v>0</v>
      </c>
      <c r="D158" s="38" t="s">
        <v>221</v>
      </c>
      <c r="E158" s="38" t="s">
        <v>221</v>
      </c>
      <c r="F158" s="70"/>
      <c r="G158" s="38">
        <v>4109</v>
      </c>
      <c r="H158" s="38" t="s">
        <v>21</v>
      </c>
      <c r="I158" s="38" t="s">
        <v>26</v>
      </c>
      <c r="J158" s="38" t="s">
        <v>27</v>
      </c>
      <c r="K158" s="46" t="s">
        <v>0</v>
      </c>
      <c r="L158" s="57" t="s">
        <v>223</v>
      </c>
      <c r="M158" s="47">
        <v>71</v>
      </c>
      <c r="N158" s="47"/>
      <c r="O158" s="48">
        <v>71</v>
      </c>
      <c r="P158" s="49">
        <v>11784</v>
      </c>
      <c r="Q158" s="49">
        <v>431610</v>
      </c>
      <c r="R158" s="49">
        <v>422377</v>
      </c>
      <c r="S158" s="49">
        <v>72377</v>
      </c>
      <c r="T158" s="105">
        <v>350000</v>
      </c>
      <c r="U158" s="49">
        <v>9233</v>
      </c>
      <c r="V158" s="50"/>
    </row>
    <row r="159" spans="1:22">
      <c r="A159" s="56">
        <v>45788</v>
      </c>
      <c r="B159" s="44">
        <v>5</v>
      </c>
      <c r="C159" s="57" t="s">
        <v>0</v>
      </c>
      <c r="D159" s="38" t="s">
        <v>221</v>
      </c>
      <c r="E159" s="38" t="s">
        <v>221</v>
      </c>
      <c r="F159" s="70"/>
      <c r="G159" s="38">
        <v>4109</v>
      </c>
      <c r="H159" s="38" t="s">
        <v>21</v>
      </c>
      <c r="I159" s="38" t="s">
        <v>26</v>
      </c>
      <c r="J159" s="38" t="s">
        <v>27</v>
      </c>
      <c r="K159" s="46" t="s">
        <v>0</v>
      </c>
      <c r="L159" s="57" t="s">
        <v>223</v>
      </c>
      <c r="M159" s="47">
        <v>70</v>
      </c>
      <c r="N159" s="47"/>
      <c r="O159" s="48">
        <v>70</v>
      </c>
      <c r="P159" s="49">
        <v>11854</v>
      </c>
      <c r="Q159" s="49">
        <v>431680</v>
      </c>
      <c r="R159" s="49">
        <v>422447</v>
      </c>
      <c r="S159" s="49">
        <v>72447</v>
      </c>
      <c r="T159" s="105">
        <v>350000</v>
      </c>
      <c r="U159" s="49">
        <v>9233</v>
      </c>
      <c r="V159" s="50"/>
    </row>
    <row r="160" spans="1:22">
      <c r="A160" s="56">
        <v>45797</v>
      </c>
      <c r="B160" s="44">
        <v>5</v>
      </c>
      <c r="C160" s="57" t="s">
        <v>0</v>
      </c>
      <c r="D160" s="38" t="s">
        <v>221</v>
      </c>
      <c r="E160" s="38" t="s">
        <v>221</v>
      </c>
      <c r="F160" s="70"/>
      <c r="G160" s="38">
        <v>4109</v>
      </c>
      <c r="H160" s="38" t="s">
        <v>21</v>
      </c>
      <c r="I160" s="38" t="s">
        <v>26</v>
      </c>
      <c r="J160" s="38" t="s">
        <v>27</v>
      </c>
      <c r="K160" s="46" t="s">
        <v>0</v>
      </c>
      <c r="L160" s="57" t="s">
        <v>223</v>
      </c>
      <c r="M160" s="47">
        <v>71</v>
      </c>
      <c r="N160" s="47"/>
      <c r="O160" s="48">
        <v>71</v>
      </c>
      <c r="P160" s="49">
        <v>11925</v>
      </c>
      <c r="Q160" s="49">
        <v>431751</v>
      </c>
      <c r="R160" s="49">
        <v>422518</v>
      </c>
      <c r="S160" s="49">
        <v>72518</v>
      </c>
      <c r="T160" s="105">
        <v>350000</v>
      </c>
      <c r="U160" s="49">
        <v>9233</v>
      </c>
      <c r="V160" s="50"/>
    </row>
    <row r="161" spans="1:22">
      <c r="A161" s="56">
        <v>45797</v>
      </c>
      <c r="B161" s="44">
        <v>5</v>
      </c>
      <c r="C161" s="57" t="s">
        <v>0</v>
      </c>
      <c r="D161" s="38" t="s">
        <v>221</v>
      </c>
      <c r="E161" s="38" t="s">
        <v>221</v>
      </c>
      <c r="F161" s="70"/>
      <c r="G161" s="38">
        <v>4109</v>
      </c>
      <c r="H161" s="38" t="s">
        <v>21</v>
      </c>
      <c r="I161" s="38" t="s">
        <v>26</v>
      </c>
      <c r="J161" s="38" t="s">
        <v>27</v>
      </c>
      <c r="K161" s="46" t="s">
        <v>0</v>
      </c>
      <c r="L161" s="57" t="s">
        <v>223</v>
      </c>
      <c r="M161" s="47">
        <v>71</v>
      </c>
      <c r="N161" s="47"/>
      <c r="O161" s="48">
        <v>71</v>
      </c>
      <c r="P161" s="49">
        <v>11996</v>
      </c>
      <c r="Q161" s="49">
        <v>431822</v>
      </c>
      <c r="R161" s="49">
        <v>422589</v>
      </c>
      <c r="S161" s="49">
        <v>72589</v>
      </c>
      <c r="T161" s="105">
        <v>350000</v>
      </c>
      <c r="U161" s="49">
        <v>9233</v>
      </c>
      <c r="V161" s="50"/>
    </row>
    <row r="162" spans="1:22">
      <c r="A162" s="56">
        <v>45805</v>
      </c>
      <c r="B162" s="44">
        <v>5</v>
      </c>
      <c r="C162" s="57" t="s">
        <v>2</v>
      </c>
      <c r="D162" s="58" t="s">
        <v>287</v>
      </c>
      <c r="E162" s="44">
        <v>1140531001</v>
      </c>
      <c r="F162" s="59"/>
      <c r="G162" s="58">
        <v>5211</v>
      </c>
      <c r="H162" s="58" t="s">
        <v>24</v>
      </c>
      <c r="I162" s="58" t="s">
        <v>25</v>
      </c>
      <c r="J162" s="58" t="s">
        <v>287</v>
      </c>
      <c r="K162" s="52" t="s">
        <v>22</v>
      </c>
      <c r="L162" s="57" t="s">
        <v>223</v>
      </c>
      <c r="M162" s="47"/>
      <c r="N162" s="47">
        <v>480</v>
      </c>
      <c r="O162" s="48">
        <v>-480</v>
      </c>
      <c r="P162" s="49">
        <v>11516</v>
      </c>
      <c r="Q162" s="49">
        <v>431342</v>
      </c>
      <c r="R162" s="49">
        <v>422589</v>
      </c>
      <c r="S162" s="49">
        <v>72589</v>
      </c>
      <c r="T162" s="105">
        <v>350000</v>
      </c>
      <c r="U162" s="49">
        <v>8753</v>
      </c>
      <c r="V162" s="50"/>
    </row>
    <row r="163" spans="1:22">
      <c r="A163" s="56">
        <v>45812</v>
      </c>
      <c r="B163" s="44">
        <v>6</v>
      </c>
      <c r="C163" s="57" t="s">
        <v>0</v>
      </c>
      <c r="D163" s="58" t="s">
        <v>288</v>
      </c>
      <c r="E163" s="44"/>
      <c r="F163" s="45" t="s">
        <v>289</v>
      </c>
      <c r="G163" s="6">
        <v>5211</v>
      </c>
      <c r="H163" s="6" t="s">
        <v>24</v>
      </c>
      <c r="I163" s="6" t="s">
        <v>25</v>
      </c>
      <c r="J163" s="58" t="s">
        <v>358</v>
      </c>
      <c r="K163" s="46" t="s">
        <v>159</v>
      </c>
      <c r="L163" s="57" t="s">
        <v>223</v>
      </c>
      <c r="M163" s="47">
        <v>7200</v>
      </c>
      <c r="N163" s="47"/>
      <c r="O163" s="48">
        <v>7200</v>
      </c>
      <c r="P163" s="49">
        <v>18716</v>
      </c>
      <c r="Q163" s="49">
        <v>438542</v>
      </c>
      <c r="R163" s="49">
        <v>429789</v>
      </c>
      <c r="S163" s="49">
        <v>79789</v>
      </c>
      <c r="T163" s="105">
        <v>350000</v>
      </c>
      <c r="U163" s="49">
        <v>8753</v>
      </c>
      <c r="V163" s="50"/>
    </row>
    <row r="164" spans="1:22">
      <c r="A164" s="56">
        <v>45810</v>
      </c>
      <c r="B164" s="44">
        <v>6</v>
      </c>
      <c r="C164" s="57" t="s">
        <v>2</v>
      </c>
      <c r="D164" s="58" t="s">
        <v>359</v>
      </c>
      <c r="E164" s="44">
        <v>1140531001</v>
      </c>
      <c r="F164" s="45"/>
      <c r="G164" s="58">
        <v>5211</v>
      </c>
      <c r="H164" s="58" t="s">
        <v>24</v>
      </c>
      <c r="I164" s="58" t="s">
        <v>25</v>
      </c>
      <c r="J164" s="58"/>
      <c r="K164" s="65" t="s">
        <v>160</v>
      </c>
      <c r="L164" s="57" t="s">
        <v>223</v>
      </c>
      <c r="M164" s="47"/>
      <c r="N164" s="47">
        <v>245</v>
      </c>
      <c r="O164" s="48">
        <v>-245</v>
      </c>
      <c r="P164" s="49">
        <v>18471</v>
      </c>
      <c r="Q164" s="49">
        <v>438297</v>
      </c>
      <c r="R164" s="49">
        <v>429789</v>
      </c>
      <c r="S164" s="49">
        <v>79789</v>
      </c>
      <c r="T164" s="105">
        <v>350000</v>
      </c>
      <c r="U164" s="49">
        <v>8508</v>
      </c>
      <c r="V164" s="50"/>
    </row>
    <row r="165" spans="1:22">
      <c r="A165" s="56">
        <v>45814</v>
      </c>
      <c r="B165" s="44">
        <v>6</v>
      </c>
      <c r="C165" s="57" t="s">
        <v>0</v>
      </c>
      <c r="D165" s="58" t="s">
        <v>35</v>
      </c>
      <c r="E165" s="44" t="s">
        <v>35</v>
      </c>
      <c r="F165" s="45"/>
      <c r="G165" s="58">
        <v>4109</v>
      </c>
      <c r="H165" s="58" t="s">
        <v>21</v>
      </c>
      <c r="I165" s="58" t="s">
        <v>26</v>
      </c>
      <c r="J165" s="58" t="s">
        <v>27</v>
      </c>
      <c r="K165" s="65" t="s">
        <v>0</v>
      </c>
      <c r="L165" s="57" t="s">
        <v>223</v>
      </c>
      <c r="M165" s="47">
        <v>70</v>
      </c>
      <c r="N165" s="47"/>
      <c r="O165" s="48">
        <v>70</v>
      </c>
      <c r="P165" s="49">
        <v>18541</v>
      </c>
      <c r="Q165" s="49">
        <v>438367</v>
      </c>
      <c r="R165" s="49">
        <v>429859</v>
      </c>
      <c r="S165" s="49">
        <v>79859</v>
      </c>
      <c r="T165" s="105">
        <v>350000</v>
      </c>
      <c r="U165" s="49">
        <v>8508</v>
      </c>
      <c r="V165" s="50"/>
    </row>
    <row r="166" spans="1:22">
      <c r="A166" s="56">
        <v>45819</v>
      </c>
      <c r="B166" s="44">
        <v>6</v>
      </c>
      <c r="C166" s="57" t="s">
        <v>0</v>
      </c>
      <c r="D166" s="58" t="s">
        <v>35</v>
      </c>
      <c r="E166" s="44" t="s">
        <v>35</v>
      </c>
      <c r="F166" s="45"/>
      <c r="G166" s="58">
        <v>4109</v>
      </c>
      <c r="H166" s="58" t="s">
        <v>21</v>
      </c>
      <c r="I166" s="58" t="s">
        <v>26</v>
      </c>
      <c r="J166" s="58" t="s">
        <v>27</v>
      </c>
      <c r="K166" s="72" t="s">
        <v>0</v>
      </c>
      <c r="L166" s="57" t="s">
        <v>223</v>
      </c>
      <c r="M166" s="47">
        <v>71</v>
      </c>
      <c r="N166" s="47"/>
      <c r="O166" s="48">
        <v>71</v>
      </c>
      <c r="P166" s="49">
        <v>18612</v>
      </c>
      <c r="Q166" s="49">
        <v>438438</v>
      </c>
      <c r="R166" s="49">
        <v>429930</v>
      </c>
      <c r="S166" s="49">
        <v>79930</v>
      </c>
      <c r="T166" s="105">
        <v>350000</v>
      </c>
      <c r="U166" s="49">
        <v>8508</v>
      </c>
      <c r="V166" s="50"/>
    </row>
    <row r="167" spans="1:22">
      <c r="A167" s="56">
        <v>45819</v>
      </c>
      <c r="B167" s="44">
        <v>6</v>
      </c>
      <c r="C167" s="57" t="s">
        <v>0</v>
      </c>
      <c r="D167" s="58" t="s">
        <v>35</v>
      </c>
      <c r="E167" s="44" t="s">
        <v>35</v>
      </c>
      <c r="F167" s="45"/>
      <c r="G167" s="58">
        <v>4109</v>
      </c>
      <c r="H167" s="58" t="s">
        <v>21</v>
      </c>
      <c r="I167" s="58" t="s">
        <v>26</v>
      </c>
      <c r="J167" s="58" t="s">
        <v>27</v>
      </c>
      <c r="K167" s="72" t="s">
        <v>0</v>
      </c>
      <c r="L167" s="57" t="s">
        <v>223</v>
      </c>
      <c r="M167" s="47">
        <v>71</v>
      </c>
      <c r="N167" s="47"/>
      <c r="O167" s="48">
        <v>71</v>
      </c>
      <c r="P167" s="49">
        <v>18683</v>
      </c>
      <c r="Q167" s="49">
        <v>438509</v>
      </c>
      <c r="R167" s="49">
        <v>430001</v>
      </c>
      <c r="S167" s="49">
        <v>80001</v>
      </c>
      <c r="T167" s="105">
        <v>350000</v>
      </c>
      <c r="U167" s="49">
        <v>8508</v>
      </c>
      <c r="V167" s="50"/>
    </row>
    <row r="168" spans="1:22">
      <c r="A168" s="56">
        <v>45819</v>
      </c>
      <c r="B168" s="44">
        <v>6</v>
      </c>
      <c r="C168" s="57" t="s">
        <v>0</v>
      </c>
      <c r="D168" s="58" t="s">
        <v>35</v>
      </c>
      <c r="E168" s="44" t="s">
        <v>35</v>
      </c>
      <c r="F168" s="45"/>
      <c r="G168" s="58">
        <v>4109</v>
      </c>
      <c r="H168" s="58" t="s">
        <v>21</v>
      </c>
      <c r="I168" s="58" t="s">
        <v>26</v>
      </c>
      <c r="J168" s="58" t="s">
        <v>27</v>
      </c>
      <c r="K168" s="72" t="s">
        <v>0</v>
      </c>
      <c r="L168" s="57" t="s">
        <v>223</v>
      </c>
      <c r="M168" s="47">
        <v>70</v>
      </c>
      <c r="N168" s="47"/>
      <c r="O168" s="48">
        <v>70</v>
      </c>
      <c r="P168" s="49">
        <v>18753</v>
      </c>
      <c r="Q168" s="49">
        <v>438579</v>
      </c>
      <c r="R168" s="49">
        <v>430071</v>
      </c>
      <c r="S168" s="49">
        <v>80071</v>
      </c>
      <c r="T168" s="105">
        <v>350000</v>
      </c>
      <c r="U168" s="49">
        <v>8508</v>
      </c>
      <c r="V168" s="50"/>
    </row>
    <row r="169" spans="1:22">
      <c r="A169" s="56">
        <v>45819</v>
      </c>
      <c r="B169" s="44">
        <v>6</v>
      </c>
      <c r="C169" s="57" t="s">
        <v>0</v>
      </c>
      <c r="D169" s="58" t="s">
        <v>35</v>
      </c>
      <c r="E169" s="44" t="s">
        <v>35</v>
      </c>
      <c r="F169" s="45"/>
      <c r="G169" s="58">
        <v>4109</v>
      </c>
      <c r="H169" s="58" t="s">
        <v>21</v>
      </c>
      <c r="I169" s="58" t="s">
        <v>26</v>
      </c>
      <c r="J169" s="58" t="s">
        <v>27</v>
      </c>
      <c r="K169" s="46" t="s">
        <v>0</v>
      </c>
      <c r="L169" s="57" t="s">
        <v>223</v>
      </c>
      <c r="M169" s="47">
        <v>71</v>
      </c>
      <c r="N169" s="47"/>
      <c r="O169" s="48">
        <v>71</v>
      </c>
      <c r="P169" s="49">
        <v>18824</v>
      </c>
      <c r="Q169" s="49">
        <v>438650</v>
      </c>
      <c r="R169" s="49">
        <v>430142</v>
      </c>
      <c r="S169" s="49">
        <v>80142</v>
      </c>
      <c r="T169" s="105">
        <v>350000</v>
      </c>
      <c r="U169" s="49">
        <v>8508</v>
      </c>
      <c r="V169" s="50"/>
    </row>
    <row r="170" spans="1:22">
      <c r="A170" s="56">
        <v>45822</v>
      </c>
      <c r="B170" s="44">
        <v>6</v>
      </c>
      <c r="C170" s="57" t="s">
        <v>2</v>
      </c>
      <c r="D170" s="58" t="s">
        <v>290</v>
      </c>
      <c r="E170" s="44">
        <v>1140531001</v>
      </c>
      <c r="F170" s="45"/>
      <c r="G170" s="58">
        <v>5211</v>
      </c>
      <c r="H170" s="58" t="s">
        <v>24</v>
      </c>
      <c r="I170" s="58" t="s">
        <v>25</v>
      </c>
      <c r="J170" s="58"/>
      <c r="K170" s="65" t="s">
        <v>161</v>
      </c>
      <c r="L170" s="57" t="s">
        <v>223</v>
      </c>
      <c r="M170" s="47"/>
      <c r="N170" s="47">
        <v>500</v>
      </c>
      <c r="O170" s="48">
        <v>-500</v>
      </c>
      <c r="P170" s="49">
        <v>18324</v>
      </c>
      <c r="Q170" s="49">
        <v>438150</v>
      </c>
      <c r="R170" s="49">
        <v>430142</v>
      </c>
      <c r="S170" s="49">
        <v>80142</v>
      </c>
      <c r="T170" s="105">
        <v>350000</v>
      </c>
      <c r="U170" s="49">
        <v>8008</v>
      </c>
      <c r="V170" s="50"/>
    </row>
    <row r="171" spans="1:22">
      <c r="A171" s="56">
        <v>45826</v>
      </c>
      <c r="B171" s="44">
        <v>6</v>
      </c>
      <c r="C171" s="57" t="s">
        <v>2</v>
      </c>
      <c r="D171" s="58" t="s">
        <v>360</v>
      </c>
      <c r="E171" s="58"/>
      <c r="F171" s="59"/>
      <c r="G171" s="44">
        <v>4102</v>
      </c>
      <c r="H171" s="44" t="s">
        <v>21</v>
      </c>
      <c r="I171" s="44" t="s">
        <v>3</v>
      </c>
      <c r="J171" s="44" t="s">
        <v>3</v>
      </c>
      <c r="K171" s="65" t="s">
        <v>162</v>
      </c>
      <c r="L171" s="57" t="s">
        <v>223</v>
      </c>
      <c r="M171" s="47">
        <v>500</v>
      </c>
      <c r="N171" s="47"/>
      <c r="O171" s="48">
        <v>500</v>
      </c>
      <c r="P171" s="49">
        <v>18824</v>
      </c>
      <c r="Q171" s="49">
        <v>438650</v>
      </c>
      <c r="R171" s="49">
        <v>430142</v>
      </c>
      <c r="S171" s="49">
        <v>80142</v>
      </c>
      <c r="T171" s="105">
        <v>350000</v>
      </c>
      <c r="U171" s="49">
        <v>8508</v>
      </c>
      <c r="V171" s="50"/>
    </row>
    <row r="172" spans="1:22">
      <c r="A172" s="56">
        <v>45826</v>
      </c>
      <c r="B172" s="44">
        <v>6</v>
      </c>
      <c r="C172" s="57" t="s">
        <v>2</v>
      </c>
      <c r="D172" s="58" t="s">
        <v>361</v>
      </c>
      <c r="E172" s="44"/>
      <c r="F172" s="45"/>
      <c r="G172" s="44">
        <v>4102</v>
      </c>
      <c r="H172" s="44" t="s">
        <v>21</v>
      </c>
      <c r="I172" s="44" t="s">
        <v>3</v>
      </c>
      <c r="J172" s="44" t="s">
        <v>3</v>
      </c>
      <c r="K172" s="65" t="s">
        <v>162</v>
      </c>
      <c r="L172" s="57" t="s">
        <v>223</v>
      </c>
      <c r="M172" s="47">
        <v>500</v>
      </c>
      <c r="N172" s="47"/>
      <c r="O172" s="48">
        <v>500</v>
      </c>
      <c r="P172" s="49">
        <v>19324</v>
      </c>
      <c r="Q172" s="49">
        <v>439150</v>
      </c>
      <c r="R172" s="49">
        <v>430142</v>
      </c>
      <c r="S172" s="49">
        <v>80142</v>
      </c>
      <c r="T172" s="105">
        <v>350000</v>
      </c>
      <c r="U172" s="49">
        <v>9008</v>
      </c>
      <c r="V172" s="50"/>
    </row>
    <row r="173" spans="1:22">
      <c r="A173" s="56">
        <v>45828</v>
      </c>
      <c r="B173" s="44">
        <v>6</v>
      </c>
      <c r="C173" s="57" t="s">
        <v>0</v>
      </c>
      <c r="D173" s="58" t="s">
        <v>35</v>
      </c>
      <c r="E173" s="44" t="s">
        <v>35</v>
      </c>
      <c r="F173" s="45"/>
      <c r="G173" s="58">
        <v>4109</v>
      </c>
      <c r="H173" s="58" t="s">
        <v>21</v>
      </c>
      <c r="I173" s="58" t="s">
        <v>26</v>
      </c>
      <c r="J173" s="58" t="s">
        <v>27</v>
      </c>
      <c r="K173" s="46" t="s">
        <v>0</v>
      </c>
      <c r="L173" s="57" t="s">
        <v>223</v>
      </c>
      <c r="M173" s="47">
        <v>71</v>
      </c>
      <c r="N173" s="47"/>
      <c r="O173" s="48">
        <v>71</v>
      </c>
      <c r="P173" s="49">
        <v>19395</v>
      </c>
      <c r="Q173" s="49">
        <v>439221</v>
      </c>
      <c r="R173" s="49">
        <v>430213</v>
      </c>
      <c r="S173" s="49">
        <v>80213</v>
      </c>
      <c r="T173" s="105">
        <v>350000</v>
      </c>
      <c r="U173" s="49">
        <v>9008</v>
      </c>
      <c r="V173" s="50"/>
    </row>
    <row r="174" spans="1:22">
      <c r="A174" s="56">
        <v>45828</v>
      </c>
      <c r="B174" s="44">
        <v>6</v>
      </c>
      <c r="C174" s="57" t="s">
        <v>0</v>
      </c>
      <c r="D174" s="58" t="s">
        <v>35</v>
      </c>
      <c r="E174" s="44" t="s">
        <v>35</v>
      </c>
      <c r="F174" s="45"/>
      <c r="G174" s="58">
        <v>4109</v>
      </c>
      <c r="H174" s="58" t="s">
        <v>21</v>
      </c>
      <c r="I174" s="58" t="s">
        <v>26</v>
      </c>
      <c r="J174" s="58" t="s">
        <v>27</v>
      </c>
      <c r="K174" s="46" t="s">
        <v>0</v>
      </c>
      <c r="L174" s="57" t="s">
        <v>223</v>
      </c>
      <c r="M174" s="47">
        <v>71</v>
      </c>
      <c r="N174" s="47"/>
      <c r="O174" s="48">
        <v>71</v>
      </c>
      <c r="P174" s="49">
        <v>19466</v>
      </c>
      <c r="Q174" s="49">
        <v>439292</v>
      </c>
      <c r="R174" s="49">
        <v>430284</v>
      </c>
      <c r="S174" s="49">
        <v>80284</v>
      </c>
      <c r="T174" s="105">
        <v>350000</v>
      </c>
      <c r="U174" s="49">
        <v>9008</v>
      </c>
      <c r="V174" s="50"/>
    </row>
    <row r="175" spans="1:22">
      <c r="A175" s="56">
        <v>45829</v>
      </c>
      <c r="B175" s="44">
        <v>6</v>
      </c>
      <c r="C175" s="57" t="s">
        <v>0</v>
      </c>
      <c r="D175" s="58" t="s">
        <v>27</v>
      </c>
      <c r="E175" s="44" t="s">
        <v>35</v>
      </c>
      <c r="F175" s="45"/>
      <c r="G175" s="58">
        <v>4109</v>
      </c>
      <c r="H175" s="58" t="s">
        <v>21</v>
      </c>
      <c r="I175" s="58" t="s">
        <v>26</v>
      </c>
      <c r="J175" s="58" t="s">
        <v>27</v>
      </c>
      <c r="K175" s="46" t="s">
        <v>0</v>
      </c>
      <c r="L175" s="57" t="s">
        <v>223</v>
      </c>
      <c r="M175" s="47">
        <v>246</v>
      </c>
      <c r="N175" s="47"/>
      <c r="O175" s="48">
        <v>246</v>
      </c>
      <c r="P175" s="49">
        <v>19712</v>
      </c>
      <c r="Q175" s="49">
        <v>439538</v>
      </c>
      <c r="R175" s="49">
        <v>430530</v>
      </c>
      <c r="S175" s="49">
        <v>80530</v>
      </c>
      <c r="T175" s="105">
        <v>350000</v>
      </c>
      <c r="U175" s="49">
        <v>9008</v>
      </c>
      <c r="V175" s="50"/>
    </row>
    <row r="176" spans="1:22">
      <c r="A176" s="56">
        <v>45832</v>
      </c>
      <c r="B176" s="44">
        <v>6</v>
      </c>
      <c r="C176" s="57" t="s">
        <v>0</v>
      </c>
      <c r="D176" s="58" t="s">
        <v>163</v>
      </c>
      <c r="E176" s="58">
        <v>1140624001</v>
      </c>
      <c r="F176" s="59"/>
      <c r="G176" s="58">
        <v>5212</v>
      </c>
      <c r="H176" s="58">
        <v>5</v>
      </c>
      <c r="I176" s="58" t="s">
        <v>164</v>
      </c>
      <c r="J176" s="58" t="s">
        <v>165</v>
      </c>
      <c r="K176" s="67" t="s">
        <v>166</v>
      </c>
      <c r="L176" s="57" t="s">
        <v>223</v>
      </c>
      <c r="M176" s="47"/>
      <c r="N176" s="47">
        <v>10000</v>
      </c>
      <c r="O176" s="48">
        <v>-10000</v>
      </c>
      <c r="P176" s="49">
        <v>9712</v>
      </c>
      <c r="Q176" s="49">
        <v>429538</v>
      </c>
      <c r="R176" s="49">
        <v>420530</v>
      </c>
      <c r="S176" s="49">
        <v>70530</v>
      </c>
      <c r="T176" s="105">
        <v>350000</v>
      </c>
      <c r="U176" s="49">
        <v>9008</v>
      </c>
      <c r="V176" s="50"/>
    </row>
    <row r="177" spans="1:22">
      <c r="A177" s="56">
        <v>45831</v>
      </c>
      <c r="B177" s="44">
        <v>6</v>
      </c>
      <c r="C177" s="57" t="s">
        <v>2</v>
      </c>
      <c r="D177" s="58" t="s">
        <v>167</v>
      </c>
      <c r="E177" s="58"/>
      <c r="F177" s="59"/>
      <c r="G177" s="58">
        <v>5800</v>
      </c>
      <c r="H177" s="58">
        <v>5</v>
      </c>
      <c r="I177" s="58" t="s">
        <v>141</v>
      </c>
      <c r="J177" s="58" t="s">
        <v>167</v>
      </c>
      <c r="K177" s="46" t="s">
        <v>168</v>
      </c>
      <c r="L177" s="57" t="s">
        <v>223</v>
      </c>
      <c r="M177" s="47"/>
      <c r="N177" s="47">
        <v>1200</v>
      </c>
      <c r="O177" s="48">
        <v>-1200</v>
      </c>
      <c r="P177" s="49">
        <v>8512</v>
      </c>
      <c r="Q177" s="49">
        <v>428338</v>
      </c>
      <c r="R177" s="49">
        <v>420530</v>
      </c>
      <c r="S177" s="49">
        <v>70530</v>
      </c>
      <c r="T177" s="105">
        <v>350000</v>
      </c>
      <c r="U177" s="49">
        <v>7808</v>
      </c>
      <c r="V177" s="50"/>
    </row>
    <row r="178" spans="1:22">
      <c r="A178" s="56" t="s">
        <v>169</v>
      </c>
      <c r="B178" s="44">
        <v>7</v>
      </c>
      <c r="C178" s="57" t="s">
        <v>0</v>
      </c>
      <c r="D178" s="38" t="s">
        <v>221</v>
      </c>
      <c r="E178" s="38" t="s">
        <v>221</v>
      </c>
      <c r="F178" s="70"/>
      <c r="G178" s="38">
        <v>4109</v>
      </c>
      <c r="H178" s="38" t="s">
        <v>21</v>
      </c>
      <c r="I178" s="38" t="s">
        <v>26</v>
      </c>
      <c r="J178" s="38" t="s">
        <v>27</v>
      </c>
      <c r="K178" s="46" t="s">
        <v>0</v>
      </c>
      <c r="L178" s="57" t="s">
        <v>223</v>
      </c>
      <c r="M178" s="47">
        <v>70</v>
      </c>
      <c r="N178" s="47"/>
      <c r="O178" s="48">
        <v>70</v>
      </c>
      <c r="P178" s="49">
        <v>8582</v>
      </c>
      <c r="Q178" s="49">
        <v>428408</v>
      </c>
      <c r="R178" s="49">
        <v>420600</v>
      </c>
      <c r="S178" s="49">
        <v>70600</v>
      </c>
      <c r="T178" s="105">
        <v>350000</v>
      </c>
      <c r="U178" s="49">
        <v>7808</v>
      </c>
      <c r="V178" s="50"/>
    </row>
    <row r="179" spans="1:22">
      <c r="A179" s="56">
        <v>45849</v>
      </c>
      <c r="B179" s="44">
        <v>7</v>
      </c>
      <c r="C179" s="57" t="s">
        <v>2</v>
      </c>
      <c r="D179" s="58" t="s">
        <v>170</v>
      </c>
      <c r="E179" s="58">
        <v>1140815001</v>
      </c>
      <c r="F179" s="59"/>
      <c r="G179" s="58">
        <v>5211</v>
      </c>
      <c r="H179" s="58" t="s">
        <v>24</v>
      </c>
      <c r="I179" s="58" t="s">
        <v>25</v>
      </c>
      <c r="J179" s="58" t="s">
        <v>170</v>
      </c>
      <c r="K179" s="46" t="s">
        <v>22</v>
      </c>
      <c r="L179" s="57" t="s">
        <v>223</v>
      </c>
      <c r="M179" s="47"/>
      <c r="N179" s="47">
        <v>680</v>
      </c>
      <c r="O179" s="48">
        <v>-680</v>
      </c>
      <c r="P179" s="49">
        <v>7902</v>
      </c>
      <c r="Q179" s="49">
        <v>427728</v>
      </c>
      <c r="R179" s="49">
        <v>420600</v>
      </c>
      <c r="S179" s="49">
        <v>70600</v>
      </c>
      <c r="T179" s="105">
        <v>350000</v>
      </c>
      <c r="U179" s="49">
        <v>7128</v>
      </c>
      <c r="V179" s="50"/>
    </row>
    <row r="180" spans="1:22">
      <c r="A180" s="56">
        <v>45849</v>
      </c>
      <c r="B180" s="44">
        <v>7</v>
      </c>
      <c r="C180" s="57" t="s">
        <v>0</v>
      </c>
      <c r="D180" s="38" t="s">
        <v>221</v>
      </c>
      <c r="E180" s="38" t="s">
        <v>221</v>
      </c>
      <c r="F180" s="70"/>
      <c r="G180" s="38">
        <v>4109</v>
      </c>
      <c r="H180" s="38" t="s">
        <v>21</v>
      </c>
      <c r="I180" s="38" t="s">
        <v>26</v>
      </c>
      <c r="J180" s="38" t="s">
        <v>27</v>
      </c>
      <c r="K180" s="46" t="s">
        <v>0</v>
      </c>
      <c r="L180" s="57" t="s">
        <v>223</v>
      </c>
      <c r="M180" s="47">
        <v>71</v>
      </c>
      <c r="N180" s="47"/>
      <c r="O180" s="48">
        <v>71</v>
      </c>
      <c r="P180" s="49">
        <v>7973</v>
      </c>
      <c r="Q180" s="49">
        <v>427799</v>
      </c>
      <c r="R180" s="49">
        <v>420671</v>
      </c>
      <c r="S180" s="49">
        <v>70671</v>
      </c>
      <c r="T180" s="105">
        <v>350000</v>
      </c>
      <c r="U180" s="49">
        <v>7128</v>
      </c>
      <c r="V180" s="50"/>
    </row>
    <row r="181" spans="1:22">
      <c r="A181" s="56">
        <v>45849</v>
      </c>
      <c r="B181" s="44">
        <v>7</v>
      </c>
      <c r="C181" s="57" t="s">
        <v>0</v>
      </c>
      <c r="D181" s="38" t="s">
        <v>221</v>
      </c>
      <c r="E181" s="38" t="s">
        <v>221</v>
      </c>
      <c r="F181" s="38"/>
      <c r="G181" s="38">
        <v>4109</v>
      </c>
      <c r="H181" s="38" t="s">
        <v>21</v>
      </c>
      <c r="I181" s="38" t="s">
        <v>26</v>
      </c>
      <c r="J181" s="38" t="s">
        <v>27</v>
      </c>
      <c r="K181" s="46" t="s">
        <v>0</v>
      </c>
      <c r="L181" s="57" t="s">
        <v>223</v>
      </c>
      <c r="M181" s="47">
        <v>71</v>
      </c>
      <c r="N181" s="47"/>
      <c r="O181" s="48">
        <v>71</v>
      </c>
      <c r="P181" s="49">
        <v>8044</v>
      </c>
      <c r="Q181" s="49">
        <v>427870</v>
      </c>
      <c r="R181" s="49">
        <v>420742</v>
      </c>
      <c r="S181" s="49">
        <v>70742</v>
      </c>
      <c r="T181" s="105">
        <v>350000</v>
      </c>
      <c r="U181" s="49">
        <v>7128</v>
      </c>
      <c r="V181" s="50"/>
    </row>
    <row r="182" spans="1:22">
      <c r="A182" s="56">
        <v>45849</v>
      </c>
      <c r="B182" s="44">
        <v>7</v>
      </c>
      <c r="C182" s="57" t="s">
        <v>0</v>
      </c>
      <c r="D182" s="38" t="s">
        <v>221</v>
      </c>
      <c r="E182" s="38" t="s">
        <v>221</v>
      </c>
      <c r="F182" s="38"/>
      <c r="G182" s="38">
        <v>4109</v>
      </c>
      <c r="H182" s="38" t="s">
        <v>21</v>
      </c>
      <c r="I182" s="38" t="s">
        <v>26</v>
      </c>
      <c r="J182" s="38" t="s">
        <v>27</v>
      </c>
      <c r="K182" s="46" t="s">
        <v>0</v>
      </c>
      <c r="L182" s="57" t="s">
        <v>223</v>
      </c>
      <c r="M182" s="47">
        <v>70</v>
      </c>
      <c r="N182" s="47"/>
      <c r="O182" s="48">
        <v>70</v>
      </c>
      <c r="P182" s="49">
        <v>8114</v>
      </c>
      <c r="Q182" s="49">
        <v>427940</v>
      </c>
      <c r="R182" s="49">
        <v>420812</v>
      </c>
      <c r="S182" s="49">
        <v>70812</v>
      </c>
      <c r="T182" s="105">
        <v>350000</v>
      </c>
      <c r="U182" s="49">
        <v>7128</v>
      </c>
      <c r="V182" s="50"/>
    </row>
    <row r="183" spans="1:22">
      <c r="A183" s="56">
        <v>45849</v>
      </c>
      <c r="B183" s="44">
        <v>7</v>
      </c>
      <c r="C183" s="57" t="s">
        <v>0</v>
      </c>
      <c r="D183" s="38" t="s">
        <v>221</v>
      </c>
      <c r="E183" s="38" t="s">
        <v>221</v>
      </c>
      <c r="F183" s="38"/>
      <c r="G183" s="38">
        <v>4109</v>
      </c>
      <c r="H183" s="38" t="s">
        <v>21</v>
      </c>
      <c r="I183" s="38" t="s">
        <v>26</v>
      </c>
      <c r="J183" s="38" t="s">
        <v>27</v>
      </c>
      <c r="K183" s="46" t="s">
        <v>0</v>
      </c>
      <c r="L183" s="57" t="s">
        <v>223</v>
      </c>
      <c r="M183" s="47">
        <v>71</v>
      </c>
      <c r="N183" s="47"/>
      <c r="O183" s="48">
        <v>71</v>
      </c>
      <c r="P183" s="49">
        <v>8185</v>
      </c>
      <c r="Q183" s="49">
        <v>428011</v>
      </c>
      <c r="R183" s="49">
        <v>420883</v>
      </c>
      <c r="S183" s="49">
        <v>70883</v>
      </c>
      <c r="T183" s="105">
        <v>350000</v>
      </c>
      <c r="U183" s="49">
        <v>7128</v>
      </c>
      <c r="V183" s="50"/>
    </row>
    <row r="184" spans="1:22">
      <c r="A184" s="56">
        <v>45852</v>
      </c>
      <c r="B184" s="44">
        <v>7</v>
      </c>
      <c r="C184" s="57" t="s">
        <v>2</v>
      </c>
      <c r="D184" s="58" t="s">
        <v>291</v>
      </c>
      <c r="E184" s="58"/>
      <c r="F184" s="58"/>
      <c r="G184" s="6">
        <v>5211</v>
      </c>
      <c r="H184" s="6" t="s">
        <v>24</v>
      </c>
      <c r="I184" s="6" t="s">
        <v>25</v>
      </c>
      <c r="J184" s="6" t="s">
        <v>28</v>
      </c>
      <c r="K184" s="46" t="s">
        <v>22</v>
      </c>
      <c r="L184" s="57" t="s">
        <v>223</v>
      </c>
      <c r="M184" s="47">
        <v>3683</v>
      </c>
      <c r="N184" s="47"/>
      <c r="O184" s="48">
        <v>3683</v>
      </c>
      <c r="P184" s="49">
        <v>11868</v>
      </c>
      <c r="Q184" s="49">
        <v>431694</v>
      </c>
      <c r="R184" s="49">
        <v>420883</v>
      </c>
      <c r="S184" s="49">
        <v>70883</v>
      </c>
      <c r="T184" s="105">
        <v>350000</v>
      </c>
      <c r="U184" s="49">
        <v>10811</v>
      </c>
      <c r="V184" s="50"/>
    </row>
    <row r="185" spans="1:22">
      <c r="A185" s="56">
        <v>45852</v>
      </c>
      <c r="B185" s="44">
        <v>7</v>
      </c>
      <c r="C185" s="57" t="s">
        <v>2</v>
      </c>
      <c r="D185" s="58" t="s">
        <v>292</v>
      </c>
      <c r="E185" s="58"/>
      <c r="F185" s="58"/>
      <c r="G185" s="6">
        <v>5211</v>
      </c>
      <c r="H185" s="6" t="s">
        <v>24</v>
      </c>
      <c r="I185" s="6" t="s">
        <v>25</v>
      </c>
      <c r="J185" s="6" t="s">
        <v>28</v>
      </c>
      <c r="K185" s="46" t="s">
        <v>256</v>
      </c>
      <c r="L185" s="57" t="s">
        <v>223</v>
      </c>
      <c r="M185" s="47">
        <v>2017</v>
      </c>
      <c r="N185" s="47"/>
      <c r="O185" s="48">
        <v>2017</v>
      </c>
      <c r="P185" s="49">
        <v>13885</v>
      </c>
      <c r="Q185" s="49">
        <v>433711</v>
      </c>
      <c r="R185" s="49">
        <v>420883</v>
      </c>
      <c r="S185" s="49">
        <v>70883</v>
      </c>
      <c r="T185" s="105">
        <v>350000</v>
      </c>
      <c r="U185" s="49">
        <v>12828</v>
      </c>
      <c r="V185" s="50"/>
    </row>
    <row r="186" spans="1:22">
      <c r="A186" s="56">
        <v>45853</v>
      </c>
      <c r="B186" s="44">
        <v>7</v>
      </c>
      <c r="C186" s="64" t="s">
        <v>2</v>
      </c>
      <c r="D186" s="44" t="s">
        <v>293</v>
      </c>
      <c r="E186" s="58"/>
      <c r="F186" s="58"/>
      <c r="G186" s="112">
        <v>4104</v>
      </c>
      <c r="H186" s="112">
        <v>4</v>
      </c>
      <c r="I186" s="112" t="s">
        <v>33</v>
      </c>
      <c r="J186" s="44" t="s">
        <v>28</v>
      </c>
      <c r="K186" s="46" t="s">
        <v>48</v>
      </c>
      <c r="L186" s="57" t="s">
        <v>223</v>
      </c>
      <c r="M186" s="47">
        <v>9452</v>
      </c>
      <c r="N186" s="47"/>
      <c r="O186" s="48">
        <v>9452</v>
      </c>
      <c r="P186" s="49">
        <v>23337</v>
      </c>
      <c r="Q186" s="49">
        <v>443163</v>
      </c>
      <c r="R186" s="49">
        <v>420883</v>
      </c>
      <c r="S186" s="49">
        <v>70883</v>
      </c>
      <c r="T186" s="105">
        <v>350000</v>
      </c>
      <c r="U186" s="49">
        <v>22280</v>
      </c>
      <c r="V186" s="50"/>
    </row>
    <row r="187" spans="1:22">
      <c r="A187" s="56" t="s">
        <v>171</v>
      </c>
      <c r="B187" s="44">
        <v>7</v>
      </c>
      <c r="C187" s="57" t="s">
        <v>0</v>
      </c>
      <c r="D187" s="38" t="s">
        <v>221</v>
      </c>
      <c r="E187" s="38" t="s">
        <v>221</v>
      </c>
      <c r="F187" s="38"/>
      <c r="G187" s="38">
        <v>5211</v>
      </c>
      <c r="H187" s="38" t="s">
        <v>24</v>
      </c>
      <c r="I187" s="38" t="s">
        <v>25</v>
      </c>
      <c r="J187" s="38" t="s">
        <v>27</v>
      </c>
      <c r="K187" s="46" t="s">
        <v>0</v>
      </c>
      <c r="L187" s="57" t="s">
        <v>223</v>
      </c>
      <c r="M187" s="47">
        <v>71</v>
      </c>
      <c r="N187" s="47"/>
      <c r="O187" s="48">
        <v>71</v>
      </c>
      <c r="P187" s="49">
        <v>23408</v>
      </c>
      <c r="Q187" s="49">
        <v>443234</v>
      </c>
      <c r="R187" s="49">
        <v>420954</v>
      </c>
      <c r="S187" s="49">
        <v>70954</v>
      </c>
      <c r="T187" s="105">
        <v>350000</v>
      </c>
      <c r="U187" s="49">
        <v>22280</v>
      </c>
      <c r="V187" s="50"/>
    </row>
    <row r="188" spans="1:22">
      <c r="A188" s="56" t="s">
        <v>171</v>
      </c>
      <c r="B188" s="44">
        <v>7</v>
      </c>
      <c r="C188" s="57" t="s">
        <v>0</v>
      </c>
      <c r="D188" s="38" t="s">
        <v>221</v>
      </c>
      <c r="E188" s="38" t="s">
        <v>221</v>
      </c>
      <c r="F188" s="38"/>
      <c r="G188" s="38">
        <v>5211</v>
      </c>
      <c r="H188" s="38" t="s">
        <v>24</v>
      </c>
      <c r="I188" s="38" t="s">
        <v>25</v>
      </c>
      <c r="J188" s="38" t="s">
        <v>27</v>
      </c>
      <c r="K188" s="46" t="s">
        <v>0</v>
      </c>
      <c r="L188" s="57" t="s">
        <v>223</v>
      </c>
      <c r="M188" s="47">
        <v>71</v>
      </c>
      <c r="N188" s="47"/>
      <c r="O188" s="48">
        <v>71</v>
      </c>
      <c r="P188" s="49">
        <v>23479</v>
      </c>
      <c r="Q188" s="49">
        <v>443305</v>
      </c>
      <c r="R188" s="49">
        <v>421025</v>
      </c>
      <c r="S188" s="49">
        <v>71025</v>
      </c>
      <c r="T188" s="105">
        <v>350000</v>
      </c>
      <c r="U188" s="49">
        <v>22280</v>
      </c>
      <c r="V188" s="50"/>
    </row>
    <row r="189" spans="1:22">
      <c r="A189" s="56">
        <v>45875</v>
      </c>
      <c r="B189" s="44">
        <v>8</v>
      </c>
      <c r="C189" s="57" t="s">
        <v>0</v>
      </c>
      <c r="D189" s="38" t="s">
        <v>221</v>
      </c>
      <c r="E189" s="38" t="s">
        <v>221</v>
      </c>
      <c r="F189" s="38"/>
      <c r="G189" s="38">
        <v>5211</v>
      </c>
      <c r="H189" s="38" t="s">
        <v>24</v>
      </c>
      <c r="I189" s="38" t="s">
        <v>25</v>
      </c>
      <c r="J189" s="38" t="s">
        <v>27</v>
      </c>
      <c r="K189" s="46" t="s">
        <v>0</v>
      </c>
      <c r="L189" s="57" t="s">
        <v>223</v>
      </c>
      <c r="M189" s="47">
        <v>70</v>
      </c>
      <c r="N189" s="47"/>
      <c r="O189" s="48">
        <v>70</v>
      </c>
      <c r="P189" s="49">
        <v>23549</v>
      </c>
      <c r="Q189" s="49">
        <v>443375</v>
      </c>
      <c r="R189" s="49">
        <v>421095</v>
      </c>
      <c r="S189" s="49">
        <v>71095</v>
      </c>
      <c r="T189" s="105">
        <v>350000</v>
      </c>
      <c r="U189" s="49">
        <v>22280</v>
      </c>
      <c r="V189" s="50"/>
    </row>
    <row r="190" spans="1:22">
      <c r="A190" s="56">
        <v>45875</v>
      </c>
      <c r="B190" s="44">
        <v>8</v>
      </c>
      <c r="C190" s="42" t="s">
        <v>2</v>
      </c>
      <c r="D190" s="44" t="s">
        <v>172</v>
      </c>
      <c r="E190" s="44">
        <v>1140815001</v>
      </c>
      <c r="F190" s="72"/>
      <c r="G190" s="58">
        <v>5211</v>
      </c>
      <c r="H190" s="58" t="s">
        <v>24</v>
      </c>
      <c r="I190" s="58" t="s">
        <v>25</v>
      </c>
      <c r="J190" s="44" t="s">
        <v>172</v>
      </c>
      <c r="K190" s="46" t="s">
        <v>22</v>
      </c>
      <c r="L190" s="57" t="s">
        <v>223</v>
      </c>
      <c r="M190" s="47"/>
      <c r="N190" s="47">
        <v>2783</v>
      </c>
      <c r="O190" s="48">
        <v>-2783</v>
      </c>
      <c r="P190" s="49">
        <v>20766</v>
      </c>
      <c r="Q190" s="49">
        <v>440592</v>
      </c>
      <c r="R190" s="49">
        <v>421095</v>
      </c>
      <c r="S190" s="49">
        <v>71095</v>
      </c>
      <c r="T190" s="105">
        <v>350000</v>
      </c>
      <c r="U190" s="49">
        <v>19497</v>
      </c>
      <c r="V190" s="50"/>
    </row>
    <row r="191" spans="1:22">
      <c r="A191" s="56">
        <v>45880</v>
      </c>
      <c r="B191" s="44">
        <v>8</v>
      </c>
      <c r="C191" s="57" t="s">
        <v>0</v>
      </c>
      <c r="D191" s="38" t="s">
        <v>221</v>
      </c>
      <c r="E191" s="38" t="s">
        <v>221</v>
      </c>
      <c r="F191" s="38"/>
      <c r="G191" s="38">
        <v>5211</v>
      </c>
      <c r="H191" s="38" t="s">
        <v>24</v>
      </c>
      <c r="I191" s="38" t="s">
        <v>25</v>
      </c>
      <c r="J191" s="38" t="s">
        <v>27</v>
      </c>
      <c r="K191" s="46" t="s">
        <v>0</v>
      </c>
      <c r="L191" s="57" t="s">
        <v>223</v>
      </c>
      <c r="M191" s="47">
        <v>71</v>
      </c>
      <c r="N191" s="47"/>
      <c r="O191" s="48">
        <v>71</v>
      </c>
      <c r="P191" s="49">
        <v>20837</v>
      </c>
      <c r="Q191" s="49">
        <v>440663</v>
      </c>
      <c r="R191" s="49">
        <v>421166</v>
      </c>
      <c r="S191" s="49">
        <v>71166</v>
      </c>
      <c r="T191" s="105">
        <v>350000</v>
      </c>
      <c r="U191" s="49">
        <v>19497</v>
      </c>
      <c r="V191" s="50"/>
    </row>
    <row r="192" spans="1:22">
      <c r="A192" s="56">
        <v>45880</v>
      </c>
      <c r="B192" s="44">
        <v>8</v>
      </c>
      <c r="C192" s="57" t="s">
        <v>0</v>
      </c>
      <c r="D192" s="38" t="s">
        <v>221</v>
      </c>
      <c r="E192" s="38" t="s">
        <v>221</v>
      </c>
      <c r="F192" s="38"/>
      <c r="G192" s="38">
        <v>5211</v>
      </c>
      <c r="H192" s="38" t="s">
        <v>24</v>
      </c>
      <c r="I192" s="38" t="s">
        <v>25</v>
      </c>
      <c r="J192" s="38" t="s">
        <v>27</v>
      </c>
      <c r="K192" s="46" t="s">
        <v>0</v>
      </c>
      <c r="L192" s="57" t="s">
        <v>223</v>
      </c>
      <c r="M192" s="47">
        <v>71</v>
      </c>
      <c r="N192" s="47"/>
      <c r="O192" s="48">
        <v>71</v>
      </c>
      <c r="P192" s="49">
        <v>20908</v>
      </c>
      <c r="Q192" s="49">
        <v>440734</v>
      </c>
      <c r="R192" s="49">
        <v>421237</v>
      </c>
      <c r="S192" s="49">
        <v>71237</v>
      </c>
      <c r="T192" s="105">
        <v>350000</v>
      </c>
      <c r="U192" s="49">
        <v>19497</v>
      </c>
      <c r="V192" s="50"/>
    </row>
    <row r="193" spans="1:80">
      <c r="A193" s="56">
        <v>45880</v>
      </c>
      <c r="B193" s="44">
        <v>8</v>
      </c>
      <c r="C193" s="57" t="s">
        <v>0</v>
      </c>
      <c r="D193" s="38" t="s">
        <v>221</v>
      </c>
      <c r="E193" s="38" t="s">
        <v>221</v>
      </c>
      <c r="F193" s="38"/>
      <c r="G193" s="38">
        <v>5211</v>
      </c>
      <c r="H193" s="38" t="s">
        <v>24</v>
      </c>
      <c r="I193" s="38" t="s">
        <v>25</v>
      </c>
      <c r="J193" s="38" t="s">
        <v>27</v>
      </c>
      <c r="K193" s="46" t="s">
        <v>0</v>
      </c>
      <c r="L193" s="57" t="s">
        <v>223</v>
      </c>
      <c r="M193" s="47">
        <v>70</v>
      </c>
      <c r="N193" s="47"/>
      <c r="O193" s="48">
        <v>70</v>
      </c>
      <c r="P193" s="49">
        <v>20978</v>
      </c>
      <c r="Q193" s="49">
        <v>440804</v>
      </c>
      <c r="R193" s="49">
        <v>421307</v>
      </c>
      <c r="S193" s="49">
        <v>71307</v>
      </c>
      <c r="T193" s="105">
        <v>350000</v>
      </c>
      <c r="U193" s="49">
        <v>19497</v>
      </c>
      <c r="V193" s="50"/>
    </row>
    <row r="194" spans="1:80">
      <c r="A194" s="56">
        <v>45880</v>
      </c>
      <c r="B194" s="44">
        <v>8</v>
      </c>
      <c r="C194" s="57" t="s">
        <v>0</v>
      </c>
      <c r="D194" s="38" t="s">
        <v>221</v>
      </c>
      <c r="E194" s="38" t="s">
        <v>221</v>
      </c>
      <c r="F194" s="38"/>
      <c r="G194" s="38">
        <v>5211</v>
      </c>
      <c r="H194" s="38" t="s">
        <v>24</v>
      </c>
      <c r="I194" s="38" t="s">
        <v>25</v>
      </c>
      <c r="J194" s="38" t="s">
        <v>27</v>
      </c>
      <c r="K194" s="46" t="s">
        <v>0</v>
      </c>
      <c r="L194" s="57" t="s">
        <v>223</v>
      </c>
      <c r="M194" s="47">
        <v>71</v>
      </c>
      <c r="N194" s="47"/>
      <c r="O194" s="48">
        <v>71</v>
      </c>
      <c r="P194" s="49">
        <v>21049</v>
      </c>
      <c r="Q194" s="49">
        <v>440875</v>
      </c>
      <c r="R194" s="49">
        <v>421378</v>
      </c>
      <c r="S194" s="49">
        <v>71378</v>
      </c>
      <c r="T194" s="105">
        <v>350000</v>
      </c>
      <c r="U194" s="49">
        <v>19497</v>
      </c>
      <c r="V194" s="50"/>
    </row>
    <row r="195" spans="1:80">
      <c r="A195" s="56">
        <v>45882</v>
      </c>
      <c r="B195" s="44">
        <v>8</v>
      </c>
      <c r="C195" s="57" t="s">
        <v>2</v>
      </c>
      <c r="D195" s="44" t="s">
        <v>173</v>
      </c>
      <c r="E195" s="44">
        <v>1140815001</v>
      </c>
      <c r="F195" s="45"/>
      <c r="G195" s="44">
        <v>5211</v>
      </c>
      <c r="H195" s="44" t="s">
        <v>24</v>
      </c>
      <c r="I195" s="44" t="s">
        <v>25</v>
      </c>
      <c r="J195" s="44" t="s">
        <v>173</v>
      </c>
      <c r="K195" s="46" t="s">
        <v>22</v>
      </c>
      <c r="L195" s="57" t="s">
        <v>223</v>
      </c>
      <c r="M195" s="47"/>
      <c r="N195" s="47">
        <v>525</v>
      </c>
      <c r="O195" s="48">
        <v>-525</v>
      </c>
      <c r="P195" s="49">
        <v>20524</v>
      </c>
      <c r="Q195" s="49">
        <v>390350</v>
      </c>
      <c r="R195" s="49">
        <v>371378</v>
      </c>
      <c r="S195" s="49">
        <v>71378</v>
      </c>
      <c r="T195" s="103">
        <v>300000</v>
      </c>
      <c r="U195" s="49">
        <v>18972</v>
      </c>
      <c r="V195" s="50"/>
    </row>
    <row r="196" spans="1:80">
      <c r="A196" s="56">
        <v>45882</v>
      </c>
      <c r="B196" s="44">
        <v>8</v>
      </c>
      <c r="C196" s="57" t="s">
        <v>2</v>
      </c>
      <c r="D196" s="44" t="s">
        <v>174</v>
      </c>
      <c r="E196" s="44">
        <v>1140815001</v>
      </c>
      <c r="F196" s="45"/>
      <c r="G196" s="44">
        <v>5211</v>
      </c>
      <c r="H196" s="44" t="s">
        <v>24</v>
      </c>
      <c r="I196" s="44" t="s">
        <v>25</v>
      </c>
      <c r="J196" s="44" t="s">
        <v>174</v>
      </c>
      <c r="K196" s="46" t="s">
        <v>22</v>
      </c>
      <c r="L196" s="57" t="s">
        <v>223</v>
      </c>
      <c r="M196" s="47"/>
      <c r="N196" s="47">
        <v>2944</v>
      </c>
      <c r="O196" s="48">
        <v>-2944</v>
      </c>
      <c r="P196" s="49">
        <v>17580</v>
      </c>
      <c r="Q196" s="49">
        <v>387406</v>
      </c>
      <c r="R196" s="49">
        <v>371378</v>
      </c>
      <c r="S196" s="49">
        <v>71378</v>
      </c>
      <c r="T196" s="103">
        <v>300000</v>
      </c>
      <c r="U196" s="49">
        <v>16028</v>
      </c>
      <c r="V196" s="50"/>
    </row>
    <row r="197" spans="1:80">
      <c r="A197" s="56">
        <v>45882</v>
      </c>
      <c r="B197" s="44">
        <v>8</v>
      </c>
      <c r="C197" s="57" t="s">
        <v>2</v>
      </c>
      <c r="D197" s="44" t="s">
        <v>175</v>
      </c>
      <c r="E197" s="44">
        <v>1140813001</v>
      </c>
      <c r="F197" s="45"/>
      <c r="G197" s="44">
        <v>5211</v>
      </c>
      <c r="H197" s="44" t="s">
        <v>24</v>
      </c>
      <c r="I197" s="44" t="s">
        <v>25</v>
      </c>
      <c r="J197" s="44" t="s">
        <v>175</v>
      </c>
      <c r="K197" s="46" t="s">
        <v>119</v>
      </c>
      <c r="L197" s="57" t="s">
        <v>223</v>
      </c>
      <c r="M197" s="47"/>
      <c r="N197" s="47">
        <v>500</v>
      </c>
      <c r="O197" s="48">
        <v>-500</v>
      </c>
      <c r="P197" s="49">
        <v>17080</v>
      </c>
      <c r="Q197" s="49">
        <v>386906</v>
      </c>
      <c r="R197" s="49">
        <v>371378</v>
      </c>
      <c r="S197" s="49">
        <v>71378</v>
      </c>
      <c r="T197" s="103">
        <v>300000</v>
      </c>
      <c r="U197" s="49">
        <v>15528</v>
      </c>
      <c r="V197" s="50"/>
    </row>
    <row r="198" spans="1:80">
      <c r="A198" s="56">
        <v>45882</v>
      </c>
      <c r="B198" s="44">
        <v>8</v>
      </c>
      <c r="C198" s="57" t="s">
        <v>2</v>
      </c>
      <c r="D198" s="44" t="s">
        <v>176</v>
      </c>
      <c r="E198" s="44">
        <v>1140813001</v>
      </c>
      <c r="F198" s="45"/>
      <c r="G198" s="44">
        <v>5211</v>
      </c>
      <c r="H198" s="44" t="s">
        <v>24</v>
      </c>
      <c r="I198" s="44" t="s">
        <v>25</v>
      </c>
      <c r="J198" s="44" t="s">
        <v>176</v>
      </c>
      <c r="K198" s="46" t="s">
        <v>119</v>
      </c>
      <c r="L198" s="57" t="s">
        <v>223</v>
      </c>
      <c r="M198" s="47"/>
      <c r="N198" s="47">
        <v>4121</v>
      </c>
      <c r="O198" s="48">
        <v>-4121</v>
      </c>
      <c r="P198" s="49">
        <v>12959</v>
      </c>
      <c r="Q198" s="49">
        <v>382785</v>
      </c>
      <c r="R198" s="49">
        <v>371378</v>
      </c>
      <c r="S198" s="49">
        <v>71378</v>
      </c>
      <c r="T198" s="103">
        <v>300000</v>
      </c>
      <c r="U198" s="49">
        <v>11407</v>
      </c>
      <c r="V198" s="50"/>
    </row>
    <row r="199" spans="1:80" s="79" customFormat="1">
      <c r="A199" s="56">
        <v>45882</v>
      </c>
      <c r="B199" s="44">
        <v>8</v>
      </c>
      <c r="C199" s="57" t="s">
        <v>2</v>
      </c>
      <c r="D199" s="58" t="s">
        <v>177</v>
      </c>
      <c r="E199" s="58">
        <v>1140813001</v>
      </c>
      <c r="F199" s="59"/>
      <c r="G199" s="58">
        <v>5211</v>
      </c>
      <c r="H199" s="58" t="s">
        <v>24</v>
      </c>
      <c r="I199" s="58" t="s">
        <v>25</v>
      </c>
      <c r="J199" s="58" t="s">
        <v>177</v>
      </c>
      <c r="K199" s="46" t="s">
        <v>119</v>
      </c>
      <c r="L199" s="57" t="s">
        <v>223</v>
      </c>
      <c r="M199" s="47"/>
      <c r="N199" s="47">
        <v>2065</v>
      </c>
      <c r="O199" s="76">
        <v>-2065</v>
      </c>
      <c r="P199" s="77">
        <v>10894</v>
      </c>
      <c r="Q199" s="77">
        <v>380720</v>
      </c>
      <c r="R199" s="77">
        <v>371378</v>
      </c>
      <c r="S199" s="77">
        <v>71378</v>
      </c>
      <c r="T199" s="103">
        <v>300000</v>
      </c>
      <c r="U199" s="77">
        <v>9342</v>
      </c>
      <c r="V199" s="78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</row>
    <row r="200" spans="1:80" s="79" customFormat="1">
      <c r="A200" s="56">
        <v>45882</v>
      </c>
      <c r="B200" s="44">
        <v>8</v>
      </c>
      <c r="C200" s="57" t="s">
        <v>2</v>
      </c>
      <c r="D200" s="58" t="s">
        <v>178</v>
      </c>
      <c r="E200" s="58">
        <v>1140813001</v>
      </c>
      <c r="F200" s="59"/>
      <c r="G200" s="58">
        <v>5211</v>
      </c>
      <c r="H200" s="58" t="s">
        <v>24</v>
      </c>
      <c r="I200" s="58" t="s">
        <v>25</v>
      </c>
      <c r="J200" s="58" t="s">
        <v>178</v>
      </c>
      <c r="K200" s="46" t="s">
        <v>119</v>
      </c>
      <c r="L200" s="57" t="s">
        <v>223</v>
      </c>
      <c r="M200" s="47"/>
      <c r="N200" s="47">
        <v>2020</v>
      </c>
      <c r="O200" s="76">
        <v>-2020</v>
      </c>
      <c r="P200" s="77">
        <v>8874</v>
      </c>
      <c r="Q200" s="77">
        <v>378700</v>
      </c>
      <c r="R200" s="77">
        <v>371378</v>
      </c>
      <c r="S200" s="77">
        <v>71378</v>
      </c>
      <c r="T200" s="103">
        <v>300000</v>
      </c>
      <c r="U200" s="77">
        <v>7322</v>
      </c>
      <c r="V200" s="78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</row>
    <row r="201" spans="1:80" s="79" customFormat="1">
      <c r="A201" s="56">
        <v>45882</v>
      </c>
      <c r="B201" s="44">
        <v>8</v>
      </c>
      <c r="C201" s="57" t="s">
        <v>2</v>
      </c>
      <c r="D201" s="58" t="s">
        <v>179</v>
      </c>
      <c r="E201" s="58">
        <v>1140813001</v>
      </c>
      <c r="F201" s="59"/>
      <c r="G201" s="58">
        <v>5211</v>
      </c>
      <c r="H201" s="58" t="s">
        <v>24</v>
      </c>
      <c r="I201" s="58" t="s">
        <v>25</v>
      </c>
      <c r="J201" s="58" t="s">
        <v>179</v>
      </c>
      <c r="K201" s="65" t="s">
        <v>119</v>
      </c>
      <c r="L201" s="57" t="s">
        <v>223</v>
      </c>
      <c r="M201" s="47"/>
      <c r="N201" s="47">
        <v>4859</v>
      </c>
      <c r="O201" s="76">
        <v>-4859</v>
      </c>
      <c r="P201" s="77">
        <v>4015</v>
      </c>
      <c r="Q201" s="77">
        <v>373841</v>
      </c>
      <c r="R201" s="77">
        <v>371378</v>
      </c>
      <c r="S201" s="77">
        <v>71378</v>
      </c>
      <c r="T201" s="103">
        <v>300000</v>
      </c>
      <c r="U201" s="77">
        <v>2463</v>
      </c>
      <c r="V201" s="78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</row>
    <row r="202" spans="1:80" s="79" customFormat="1">
      <c r="A202" s="56">
        <v>45882</v>
      </c>
      <c r="B202" s="44">
        <v>8</v>
      </c>
      <c r="C202" s="57" t="s">
        <v>2</v>
      </c>
      <c r="D202" s="58" t="s">
        <v>180</v>
      </c>
      <c r="E202" s="58">
        <v>1140815001</v>
      </c>
      <c r="F202" s="59"/>
      <c r="G202" s="58">
        <v>5211</v>
      </c>
      <c r="H202" s="58" t="s">
        <v>24</v>
      </c>
      <c r="I202" s="58" t="s">
        <v>25</v>
      </c>
      <c r="J202" s="58" t="s">
        <v>180</v>
      </c>
      <c r="K202" s="67" t="s">
        <v>59</v>
      </c>
      <c r="L202" s="57" t="s">
        <v>223</v>
      </c>
      <c r="M202" s="47"/>
      <c r="N202" s="47">
        <v>2354</v>
      </c>
      <c r="O202" s="76">
        <v>-2354</v>
      </c>
      <c r="P202" s="77">
        <v>1661</v>
      </c>
      <c r="Q202" s="77">
        <v>371487</v>
      </c>
      <c r="R202" s="77">
        <v>371378</v>
      </c>
      <c r="S202" s="77">
        <v>71378</v>
      </c>
      <c r="T202" s="103">
        <v>300000</v>
      </c>
      <c r="U202" s="77">
        <v>109</v>
      </c>
      <c r="V202" s="78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</row>
    <row r="203" spans="1:80">
      <c r="A203" s="56">
        <v>45882</v>
      </c>
      <c r="B203" s="44">
        <v>8</v>
      </c>
      <c r="C203" s="57" t="s">
        <v>2</v>
      </c>
      <c r="D203" s="58" t="s">
        <v>181</v>
      </c>
      <c r="E203" s="58">
        <v>1140815001</v>
      </c>
      <c r="F203" s="59"/>
      <c r="G203" s="58">
        <v>5211</v>
      </c>
      <c r="H203" s="58" t="s">
        <v>24</v>
      </c>
      <c r="I203" s="58" t="s">
        <v>25</v>
      </c>
      <c r="J203" s="58" t="s">
        <v>181</v>
      </c>
      <c r="K203" s="46" t="s">
        <v>119</v>
      </c>
      <c r="L203" s="57" t="s">
        <v>223</v>
      </c>
      <c r="M203" s="47"/>
      <c r="N203" s="47">
        <v>160</v>
      </c>
      <c r="O203" s="48">
        <v>-160</v>
      </c>
      <c r="P203" s="49">
        <v>1501</v>
      </c>
      <c r="Q203" s="49">
        <v>371327</v>
      </c>
      <c r="R203" s="49">
        <v>371378</v>
      </c>
      <c r="S203" s="49">
        <v>71378</v>
      </c>
      <c r="T203" s="103">
        <v>300000</v>
      </c>
      <c r="U203" s="49">
        <v>-51</v>
      </c>
      <c r="V203" s="50"/>
    </row>
    <row r="204" spans="1:80">
      <c r="A204" s="56">
        <v>45887</v>
      </c>
      <c r="B204" s="44">
        <v>8</v>
      </c>
      <c r="C204" s="57" t="s">
        <v>2</v>
      </c>
      <c r="D204" s="44" t="s">
        <v>182</v>
      </c>
      <c r="E204" s="58">
        <v>1140815001</v>
      </c>
      <c r="F204" s="45"/>
      <c r="G204" s="58">
        <v>5211</v>
      </c>
      <c r="H204" s="58" t="s">
        <v>24</v>
      </c>
      <c r="I204" s="58" t="s">
        <v>25</v>
      </c>
      <c r="J204" s="44" t="s">
        <v>182</v>
      </c>
      <c r="K204" s="46" t="s">
        <v>22</v>
      </c>
      <c r="L204" s="57" t="s">
        <v>223</v>
      </c>
      <c r="M204" s="47"/>
      <c r="N204" s="47">
        <v>800</v>
      </c>
      <c r="O204" s="48">
        <v>-800</v>
      </c>
      <c r="P204" s="49">
        <v>701</v>
      </c>
      <c r="Q204" s="49">
        <v>370527</v>
      </c>
      <c r="R204" s="49">
        <v>371378</v>
      </c>
      <c r="S204" s="49">
        <v>71378</v>
      </c>
      <c r="T204" s="103">
        <v>300000</v>
      </c>
      <c r="U204" s="49">
        <v>-851</v>
      </c>
      <c r="V204" s="50"/>
    </row>
    <row r="205" spans="1:80">
      <c r="A205" s="56">
        <v>45889</v>
      </c>
      <c r="B205" s="44">
        <v>8</v>
      </c>
      <c r="C205" s="57" t="s">
        <v>0</v>
      </c>
      <c r="D205" s="44" t="s">
        <v>221</v>
      </c>
      <c r="E205" s="38" t="s">
        <v>221</v>
      </c>
      <c r="F205" s="70"/>
      <c r="G205" s="38">
        <v>5211</v>
      </c>
      <c r="H205" s="38" t="s">
        <v>24</v>
      </c>
      <c r="I205" s="38" t="s">
        <v>25</v>
      </c>
      <c r="J205" s="38" t="s">
        <v>27</v>
      </c>
      <c r="K205" s="46" t="s">
        <v>0</v>
      </c>
      <c r="L205" s="57" t="s">
        <v>223</v>
      </c>
      <c r="M205" s="47">
        <v>71</v>
      </c>
      <c r="N205" s="47"/>
      <c r="O205" s="48">
        <v>71</v>
      </c>
      <c r="P205" s="49">
        <v>772</v>
      </c>
      <c r="Q205" s="49">
        <v>370598</v>
      </c>
      <c r="R205" s="49">
        <v>371449</v>
      </c>
      <c r="S205" s="49">
        <v>71449</v>
      </c>
      <c r="T205" s="103">
        <v>300000</v>
      </c>
      <c r="U205" s="49">
        <v>-851</v>
      </c>
      <c r="V205" s="50"/>
    </row>
    <row r="206" spans="1:80">
      <c r="A206" s="56">
        <v>45889</v>
      </c>
      <c r="B206" s="44">
        <v>8</v>
      </c>
      <c r="C206" s="57" t="s">
        <v>0</v>
      </c>
      <c r="D206" s="44" t="s">
        <v>221</v>
      </c>
      <c r="E206" s="38" t="s">
        <v>221</v>
      </c>
      <c r="F206" s="70"/>
      <c r="G206" s="38">
        <v>5211</v>
      </c>
      <c r="H206" s="38" t="s">
        <v>24</v>
      </c>
      <c r="I206" s="38" t="s">
        <v>25</v>
      </c>
      <c r="J206" s="38" t="s">
        <v>27</v>
      </c>
      <c r="K206" s="46" t="s">
        <v>0</v>
      </c>
      <c r="L206" s="57" t="s">
        <v>223</v>
      </c>
      <c r="M206" s="47">
        <v>71</v>
      </c>
      <c r="N206" s="47"/>
      <c r="O206" s="48">
        <v>71</v>
      </c>
      <c r="P206" s="49">
        <v>843</v>
      </c>
      <c r="Q206" s="49">
        <v>370669</v>
      </c>
      <c r="R206" s="49">
        <v>371520</v>
      </c>
      <c r="S206" s="49">
        <v>71520</v>
      </c>
      <c r="T206" s="103">
        <v>300000</v>
      </c>
      <c r="U206" s="49">
        <v>-851</v>
      </c>
      <c r="V206" s="50"/>
    </row>
    <row r="207" spans="1:80">
      <c r="A207" s="56">
        <v>45894</v>
      </c>
      <c r="B207" s="44">
        <v>8</v>
      </c>
      <c r="C207" s="57" t="s">
        <v>2</v>
      </c>
      <c r="D207" s="44" t="s">
        <v>183</v>
      </c>
      <c r="E207" s="44"/>
      <c r="F207" s="45"/>
      <c r="G207" s="112">
        <v>4104</v>
      </c>
      <c r="H207" s="112">
        <v>4</v>
      </c>
      <c r="I207" s="112" t="s">
        <v>33</v>
      </c>
      <c r="J207" s="44" t="s">
        <v>28</v>
      </c>
      <c r="K207" s="46" t="s">
        <v>48</v>
      </c>
      <c r="L207" s="57" t="s">
        <v>223</v>
      </c>
      <c r="M207" s="47">
        <v>17900</v>
      </c>
      <c r="N207" s="47"/>
      <c r="O207" s="48">
        <v>17900</v>
      </c>
      <c r="P207" s="49">
        <v>18743</v>
      </c>
      <c r="Q207" s="49">
        <v>388569</v>
      </c>
      <c r="R207" s="49">
        <v>371520</v>
      </c>
      <c r="S207" s="49">
        <v>71520</v>
      </c>
      <c r="T207" s="103">
        <v>300000</v>
      </c>
      <c r="U207" s="49">
        <v>17049</v>
      </c>
      <c r="V207" s="50"/>
    </row>
    <row r="208" spans="1:80">
      <c r="A208" s="80">
        <v>45897</v>
      </c>
      <c r="B208" s="44">
        <v>8</v>
      </c>
      <c r="C208" s="57" t="s">
        <v>0</v>
      </c>
      <c r="D208" s="68" t="s">
        <v>294</v>
      </c>
      <c r="E208" s="44"/>
      <c r="F208" s="45"/>
      <c r="G208" s="44">
        <v>9999</v>
      </c>
      <c r="H208" s="44">
        <v>9</v>
      </c>
      <c r="I208" s="58" t="s">
        <v>295</v>
      </c>
      <c r="J208" s="58" t="s">
        <v>294</v>
      </c>
      <c r="K208" s="46"/>
      <c r="L208" s="57" t="s">
        <v>223</v>
      </c>
      <c r="M208" s="60">
        <v>50000</v>
      </c>
      <c r="N208" s="47"/>
      <c r="O208" s="48">
        <v>50000</v>
      </c>
      <c r="P208" s="49">
        <v>68743</v>
      </c>
      <c r="Q208" s="49">
        <v>438569</v>
      </c>
      <c r="R208" s="49">
        <v>421520</v>
      </c>
      <c r="S208" s="49">
        <v>121520</v>
      </c>
      <c r="T208" s="103">
        <v>300000</v>
      </c>
      <c r="U208" s="49">
        <v>17049</v>
      </c>
      <c r="V208" s="50"/>
    </row>
    <row r="209" spans="1:22">
      <c r="A209" s="80">
        <v>45897</v>
      </c>
      <c r="B209" s="44">
        <v>8</v>
      </c>
      <c r="C209" s="57" t="s">
        <v>0</v>
      </c>
      <c r="D209" s="81" t="s">
        <v>184</v>
      </c>
      <c r="E209" s="44"/>
      <c r="F209" s="45"/>
      <c r="G209" s="44">
        <v>9999</v>
      </c>
      <c r="H209" s="44">
        <v>9</v>
      </c>
      <c r="I209" s="81" t="s">
        <v>296</v>
      </c>
      <c r="J209" s="81" t="s">
        <v>297</v>
      </c>
      <c r="K209" s="82" t="s">
        <v>119</v>
      </c>
      <c r="L209" s="57" t="s">
        <v>223</v>
      </c>
      <c r="M209" s="47"/>
      <c r="N209" s="60">
        <v>50000</v>
      </c>
      <c r="O209" s="48">
        <v>-50000</v>
      </c>
      <c r="P209" s="49">
        <v>18743</v>
      </c>
      <c r="Q209" s="49">
        <v>388569</v>
      </c>
      <c r="R209" s="49">
        <v>371520</v>
      </c>
      <c r="S209" s="49">
        <v>71520</v>
      </c>
      <c r="T209" s="103">
        <v>300000</v>
      </c>
      <c r="U209" s="49">
        <v>17049</v>
      </c>
      <c r="V209" s="50"/>
    </row>
    <row r="210" spans="1:22">
      <c r="A210" s="80">
        <v>45897</v>
      </c>
      <c r="B210" s="44">
        <v>8</v>
      </c>
      <c r="C210" s="57" t="s">
        <v>0</v>
      </c>
      <c r="D210" s="81" t="s">
        <v>184</v>
      </c>
      <c r="E210" s="58"/>
      <c r="F210" s="59"/>
      <c r="G210" s="44">
        <v>9999</v>
      </c>
      <c r="H210" s="44">
        <v>9</v>
      </c>
      <c r="I210" s="81" t="s">
        <v>296</v>
      </c>
      <c r="J210" s="81" t="s">
        <v>297</v>
      </c>
      <c r="K210" s="82" t="s">
        <v>119</v>
      </c>
      <c r="L210" s="57" t="s">
        <v>223</v>
      </c>
      <c r="M210" s="47"/>
      <c r="N210" s="60">
        <v>30000</v>
      </c>
      <c r="O210" s="48">
        <v>-30000</v>
      </c>
      <c r="P210" s="49">
        <v>-11257</v>
      </c>
      <c r="Q210" s="49">
        <v>358569</v>
      </c>
      <c r="R210" s="49">
        <v>341520</v>
      </c>
      <c r="S210" s="49">
        <v>41520</v>
      </c>
      <c r="T210" s="103">
        <v>300000</v>
      </c>
      <c r="U210" s="49">
        <v>17049</v>
      </c>
      <c r="V210" s="50"/>
    </row>
    <row r="211" spans="1:22">
      <c r="A211" s="56">
        <v>45901</v>
      </c>
      <c r="B211" s="44">
        <v>9</v>
      </c>
      <c r="C211" s="57" t="s">
        <v>0</v>
      </c>
      <c r="D211" s="83" t="s">
        <v>298</v>
      </c>
      <c r="E211" s="58" t="s">
        <v>299</v>
      </c>
      <c r="F211" s="59" t="s">
        <v>299</v>
      </c>
      <c r="G211" s="58">
        <v>4105</v>
      </c>
      <c r="H211" s="58" t="s">
        <v>21</v>
      </c>
      <c r="I211" s="58" t="s">
        <v>185</v>
      </c>
      <c r="J211" s="58" t="s">
        <v>186</v>
      </c>
      <c r="K211" s="46" t="s">
        <v>187</v>
      </c>
      <c r="L211" s="83" t="s">
        <v>300</v>
      </c>
      <c r="M211" s="47">
        <v>115000</v>
      </c>
      <c r="N211" s="47"/>
      <c r="O211" s="48">
        <v>115000</v>
      </c>
      <c r="P211" s="49">
        <v>103743</v>
      </c>
      <c r="Q211" s="49">
        <v>473569</v>
      </c>
      <c r="R211" s="49">
        <v>456520</v>
      </c>
      <c r="S211" s="49">
        <v>156520</v>
      </c>
      <c r="T211" s="103">
        <v>300000</v>
      </c>
      <c r="U211" s="49">
        <v>17049</v>
      </c>
      <c r="V211" s="50"/>
    </row>
    <row r="212" spans="1:22">
      <c r="A212" s="56">
        <v>45904</v>
      </c>
      <c r="B212" s="44">
        <v>9</v>
      </c>
      <c r="C212" s="57" t="s">
        <v>2</v>
      </c>
      <c r="D212" s="84" t="s">
        <v>188</v>
      </c>
      <c r="E212" s="44">
        <v>1140904001</v>
      </c>
      <c r="F212" s="45" t="s">
        <v>189</v>
      </c>
      <c r="G212" s="44">
        <v>4105</v>
      </c>
      <c r="H212" s="44" t="s">
        <v>21</v>
      </c>
      <c r="I212" s="44" t="s">
        <v>185</v>
      </c>
      <c r="J212" s="44" t="s">
        <v>186</v>
      </c>
      <c r="K212" s="46" t="s">
        <v>22</v>
      </c>
      <c r="L212" s="83" t="s">
        <v>300</v>
      </c>
      <c r="M212" s="47"/>
      <c r="N212" s="47">
        <v>5476</v>
      </c>
      <c r="O212" s="48">
        <v>-5476</v>
      </c>
      <c r="P212" s="49">
        <v>98267</v>
      </c>
      <c r="Q212" s="49">
        <v>468093</v>
      </c>
      <c r="R212" s="49">
        <v>456520</v>
      </c>
      <c r="S212" s="49">
        <v>156520</v>
      </c>
      <c r="T212" s="103">
        <v>300000</v>
      </c>
      <c r="U212" s="49">
        <v>11573</v>
      </c>
      <c r="V212" s="50"/>
    </row>
    <row r="213" spans="1:22">
      <c r="A213" s="56">
        <v>45905</v>
      </c>
      <c r="B213" s="44">
        <v>9</v>
      </c>
      <c r="C213" s="42" t="s">
        <v>2</v>
      </c>
      <c r="D213" s="58" t="s">
        <v>190</v>
      </c>
      <c r="E213" s="44">
        <v>1141028001</v>
      </c>
      <c r="F213" s="44"/>
      <c r="G213" s="58">
        <v>5211</v>
      </c>
      <c r="H213" s="58" t="s">
        <v>24</v>
      </c>
      <c r="I213" s="58" t="s">
        <v>25</v>
      </c>
      <c r="J213" s="58" t="s">
        <v>190</v>
      </c>
      <c r="K213" s="65" t="s">
        <v>119</v>
      </c>
      <c r="L213" s="57" t="s">
        <v>223</v>
      </c>
      <c r="M213" s="47"/>
      <c r="N213" s="47">
        <v>1320</v>
      </c>
      <c r="O213" s="48">
        <v>-1320</v>
      </c>
      <c r="P213" s="49">
        <v>96947</v>
      </c>
      <c r="Q213" s="49">
        <v>466773</v>
      </c>
      <c r="R213" s="49">
        <v>456520</v>
      </c>
      <c r="S213" s="49">
        <v>156520</v>
      </c>
      <c r="T213" s="103">
        <v>300000</v>
      </c>
      <c r="U213" s="49">
        <v>10253</v>
      </c>
      <c r="V213" s="50"/>
    </row>
    <row r="214" spans="1:22">
      <c r="A214" s="56">
        <v>45909</v>
      </c>
      <c r="B214" s="44">
        <v>9</v>
      </c>
      <c r="C214" s="57" t="s">
        <v>2</v>
      </c>
      <c r="D214" s="72" t="s">
        <v>301</v>
      </c>
      <c r="E214" s="58">
        <v>1140910001</v>
      </c>
      <c r="F214" s="58"/>
      <c r="G214" s="58">
        <v>5211</v>
      </c>
      <c r="H214" s="58" t="s">
        <v>24</v>
      </c>
      <c r="I214" s="58" t="s">
        <v>25</v>
      </c>
      <c r="J214" s="58" t="s">
        <v>100</v>
      </c>
      <c r="K214" s="46" t="s">
        <v>57</v>
      </c>
      <c r="L214" s="57" t="s">
        <v>223</v>
      </c>
      <c r="M214" s="47"/>
      <c r="N214" s="47">
        <v>350</v>
      </c>
      <c r="O214" s="48">
        <v>-350</v>
      </c>
      <c r="P214" s="49">
        <v>96597</v>
      </c>
      <c r="Q214" s="49">
        <v>466423</v>
      </c>
      <c r="R214" s="49">
        <v>456520</v>
      </c>
      <c r="S214" s="49">
        <v>156520</v>
      </c>
      <c r="T214" s="103">
        <v>300000</v>
      </c>
      <c r="U214" s="49">
        <v>9903</v>
      </c>
      <c r="V214" s="50"/>
    </row>
    <row r="215" spans="1:22">
      <c r="A215" s="56">
        <v>45909</v>
      </c>
      <c r="B215" s="44">
        <v>9</v>
      </c>
      <c r="C215" s="57" t="s">
        <v>2</v>
      </c>
      <c r="D215" s="72" t="s">
        <v>302</v>
      </c>
      <c r="E215" s="58">
        <v>1140910001</v>
      </c>
      <c r="F215" s="58"/>
      <c r="G215" s="58">
        <v>5211</v>
      </c>
      <c r="H215" s="58" t="s">
        <v>24</v>
      </c>
      <c r="I215" s="58" t="s">
        <v>25</v>
      </c>
      <c r="J215" s="58" t="s">
        <v>100</v>
      </c>
      <c r="K215" s="46" t="s">
        <v>57</v>
      </c>
      <c r="L215" s="57" t="s">
        <v>223</v>
      </c>
      <c r="M215" s="47"/>
      <c r="N215" s="47">
        <v>5000</v>
      </c>
      <c r="O215" s="48">
        <v>-5000</v>
      </c>
      <c r="P215" s="49">
        <v>91597</v>
      </c>
      <c r="Q215" s="49">
        <v>461423</v>
      </c>
      <c r="R215" s="49">
        <v>456520</v>
      </c>
      <c r="S215" s="49">
        <v>156520</v>
      </c>
      <c r="T215" s="103">
        <v>300000</v>
      </c>
      <c r="U215" s="49">
        <v>4903</v>
      </c>
      <c r="V215" s="50"/>
    </row>
    <row r="216" spans="1:22">
      <c r="A216" s="56">
        <v>45911</v>
      </c>
      <c r="B216" s="44">
        <v>9</v>
      </c>
      <c r="C216" s="57" t="s">
        <v>0</v>
      </c>
      <c r="D216" s="38" t="s">
        <v>221</v>
      </c>
      <c r="E216" s="38" t="s">
        <v>221</v>
      </c>
      <c r="F216" s="38"/>
      <c r="G216" s="38">
        <v>4109</v>
      </c>
      <c r="H216" s="38" t="s">
        <v>21</v>
      </c>
      <c r="I216" s="38" t="s">
        <v>26</v>
      </c>
      <c r="J216" s="38" t="s">
        <v>27</v>
      </c>
      <c r="K216" s="46" t="s">
        <v>0</v>
      </c>
      <c r="L216" s="57" t="s">
        <v>223</v>
      </c>
      <c r="M216" s="47">
        <v>71</v>
      </c>
      <c r="N216" s="47"/>
      <c r="O216" s="48">
        <v>71</v>
      </c>
      <c r="P216" s="49">
        <v>91668</v>
      </c>
      <c r="Q216" s="49">
        <v>461494</v>
      </c>
      <c r="R216" s="49">
        <v>456591</v>
      </c>
      <c r="S216" s="49">
        <v>156591</v>
      </c>
      <c r="T216" s="103">
        <v>300000</v>
      </c>
      <c r="U216" s="49">
        <v>4903</v>
      </c>
      <c r="V216" s="50"/>
    </row>
    <row r="217" spans="1:22">
      <c r="A217" s="56">
        <v>45911</v>
      </c>
      <c r="B217" s="44">
        <v>9</v>
      </c>
      <c r="C217" s="57" t="s">
        <v>0</v>
      </c>
      <c r="D217" s="38" t="s">
        <v>221</v>
      </c>
      <c r="E217" s="38" t="s">
        <v>221</v>
      </c>
      <c r="F217" s="70"/>
      <c r="G217" s="38">
        <v>4109</v>
      </c>
      <c r="H217" s="38" t="s">
        <v>21</v>
      </c>
      <c r="I217" s="38" t="s">
        <v>26</v>
      </c>
      <c r="J217" s="38" t="s">
        <v>27</v>
      </c>
      <c r="K217" s="46" t="s">
        <v>0</v>
      </c>
      <c r="L217" s="57" t="s">
        <v>223</v>
      </c>
      <c r="M217" s="47">
        <v>71</v>
      </c>
      <c r="N217" s="47"/>
      <c r="O217" s="48">
        <v>71</v>
      </c>
      <c r="P217" s="49">
        <v>91739</v>
      </c>
      <c r="Q217" s="49">
        <v>461565</v>
      </c>
      <c r="R217" s="49">
        <v>456662</v>
      </c>
      <c r="S217" s="49">
        <v>156662</v>
      </c>
      <c r="T217" s="103">
        <v>300000</v>
      </c>
      <c r="U217" s="49">
        <v>4903</v>
      </c>
      <c r="V217" s="50"/>
    </row>
    <row r="218" spans="1:22">
      <c r="A218" s="56">
        <v>45911</v>
      </c>
      <c r="B218" s="44">
        <v>9</v>
      </c>
      <c r="C218" s="57" t="s">
        <v>0</v>
      </c>
      <c r="D218" s="38" t="s">
        <v>221</v>
      </c>
      <c r="E218" s="38" t="s">
        <v>221</v>
      </c>
      <c r="F218" s="70"/>
      <c r="G218" s="38">
        <v>4109</v>
      </c>
      <c r="H218" s="38" t="s">
        <v>21</v>
      </c>
      <c r="I218" s="38" t="s">
        <v>26</v>
      </c>
      <c r="J218" s="38" t="s">
        <v>27</v>
      </c>
      <c r="K218" s="46" t="s">
        <v>0</v>
      </c>
      <c r="L218" s="57" t="s">
        <v>223</v>
      </c>
      <c r="M218" s="47">
        <v>71</v>
      </c>
      <c r="N218" s="47"/>
      <c r="O218" s="48">
        <v>71</v>
      </c>
      <c r="P218" s="49">
        <v>91810</v>
      </c>
      <c r="Q218" s="49">
        <v>461636</v>
      </c>
      <c r="R218" s="49">
        <v>456733</v>
      </c>
      <c r="S218" s="49">
        <v>156733</v>
      </c>
      <c r="T218" s="103">
        <v>300000</v>
      </c>
      <c r="U218" s="49">
        <v>4903</v>
      </c>
      <c r="V218" s="50"/>
    </row>
    <row r="219" spans="1:22">
      <c r="A219" s="56">
        <v>45911</v>
      </c>
      <c r="B219" s="44">
        <v>9</v>
      </c>
      <c r="C219" s="57" t="s">
        <v>0</v>
      </c>
      <c r="D219" s="38" t="s">
        <v>221</v>
      </c>
      <c r="E219" s="38" t="s">
        <v>221</v>
      </c>
      <c r="F219" s="70"/>
      <c r="G219" s="38">
        <v>4109</v>
      </c>
      <c r="H219" s="38" t="s">
        <v>21</v>
      </c>
      <c r="I219" s="38" t="s">
        <v>26</v>
      </c>
      <c r="J219" s="38" t="s">
        <v>27</v>
      </c>
      <c r="K219" s="46" t="s">
        <v>0</v>
      </c>
      <c r="L219" s="57" t="s">
        <v>223</v>
      </c>
      <c r="M219" s="47">
        <v>70</v>
      </c>
      <c r="N219" s="47"/>
      <c r="O219" s="48">
        <v>70</v>
      </c>
      <c r="P219" s="49">
        <v>91880</v>
      </c>
      <c r="Q219" s="49">
        <v>511706</v>
      </c>
      <c r="R219" s="49">
        <v>506803</v>
      </c>
      <c r="S219" s="49">
        <v>156803</v>
      </c>
      <c r="T219" s="104">
        <v>350000</v>
      </c>
      <c r="U219" s="49">
        <v>4903</v>
      </c>
      <c r="V219" s="85"/>
    </row>
    <row r="220" spans="1:22">
      <c r="A220" s="56">
        <v>45911</v>
      </c>
      <c r="B220" s="44">
        <v>9</v>
      </c>
      <c r="C220" s="57" t="s">
        <v>0</v>
      </c>
      <c r="D220" s="69" t="s">
        <v>34</v>
      </c>
      <c r="E220" s="44"/>
      <c r="F220" s="45"/>
      <c r="G220" s="44">
        <v>9999</v>
      </c>
      <c r="H220" s="44">
        <v>9</v>
      </c>
      <c r="I220" s="44" t="s">
        <v>34</v>
      </c>
      <c r="J220" s="44"/>
      <c r="K220" s="67" t="s">
        <v>0</v>
      </c>
      <c r="L220" s="57" t="s">
        <v>19</v>
      </c>
      <c r="M220" s="47"/>
      <c r="N220" s="47">
        <v>50000</v>
      </c>
      <c r="O220" s="48">
        <v>-50000</v>
      </c>
      <c r="P220" s="49">
        <v>41880</v>
      </c>
      <c r="Q220" s="49">
        <v>461706</v>
      </c>
      <c r="R220" s="49">
        <v>456803</v>
      </c>
      <c r="S220" s="49">
        <v>106803</v>
      </c>
      <c r="T220" s="103">
        <v>350000</v>
      </c>
      <c r="U220" s="49">
        <v>4903</v>
      </c>
      <c r="V220" s="50"/>
    </row>
    <row r="221" spans="1:22">
      <c r="A221" s="56">
        <v>45915</v>
      </c>
      <c r="B221" s="44">
        <v>9</v>
      </c>
      <c r="C221" s="57" t="s">
        <v>2</v>
      </c>
      <c r="D221" s="58" t="s">
        <v>303</v>
      </c>
      <c r="E221" s="58"/>
      <c r="F221" s="59"/>
      <c r="G221" s="6">
        <v>4104</v>
      </c>
      <c r="H221" s="6" t="s">
        <v>21</v>
      </c>
      <c r="I221" s="6" t="s">
        <v>33</v>
      </c>
      <c r="J221" s="58"/>
      <c r="K221" s="46" t="s">
        <v>32</v>
      </c>
      <c r="L221" s="57" t="s">
        <v>223</v>
      </c>
      <c r="M221" s="47">
        <v>16200</v>
      </c>
      <c r="N221" s="47"/>
      <c r="O221" s="48">
        <v>16200</v>
      </c>
      <c r="P221" s="49">
        <v>58080</v>
      </c>
      <c r="Q221" s="49">
        <v>477906</v>
      </c>
      <c r="R221" s="49">
        <v>456803</v>
      </c>
      <c r="S221" s="49">
        <v>106803</v>
      </c>
      <c r="T221" s="103">
        <v>350000</v>
      </c>
      <c r="U221" s="49">
        <v>21103</v>
      </c>
      <c r="V221" s="50"/>
    </row>
    <row r="222" spans="1:22">
      <c r="A222" s="56">
        <v>45915</v>
      </c>
      <c r="B222" s="44">
        <v>9</v>
      </c>
      <c r="C222" s="57" t="s">
        <v>2</v>
      </c>
      <c r="D222" s="58" t="s">
        <v>303</v>
      </c>
      <c r="E222" s="44"/>
      <c r="F222" s="45"/>
      <c r="G222" s="6">
        <v>4104</v>
      </c>
      <c r="H222" s="6" t="s">
        <v>21</v>
      </c>
      <c r="I222" s="6" t="s">
        <v>33</v>
      </c>
      <c r="J222" s="58"/>
      <c r="K222" s="46" t="s">
        <v>119</v>
      </c>
      <c r="L222" s="57" t="s">
        <v>223</v>
      </c>
      <c r="M222" s="47">
        <v>16200</v>
      </c>
      <c r="N222" s="47"/>
      <c r="O222" s="48">
        <v>16200</v>
      </c>
      <c r="P222" s="49">
        <v>74280</v>
      </c>
      <c r="Q222" s="49">
        <v>494106</v>
      </c>
      <c r="R222" s="49">
        <v>456803</v>
      </c>
      <c r="S222" s="49">
        <v>106803</v>
      </c>
      <c r="T222" s="103">
        <v>350000</v>
      </c>
      <c r="U222" s="49">
        <v>37303</v>
      </c>
      <c r="V222" s="50"/>
    </row>
    <row r="223" spans="1:22">
      <c r="A223" s="56">
        <v>45920</v>
      </c>
      <c r="B223" s="44">
        <v>9</v>
      </c>
      <c r="C223" s="57" t="s">
        <v>0</v>
      </c>
      <c r="D223" s="44" t="s">
        <v>35</v>
      </c>
      <c r="E223" s="44" t="s">
        <v>35</v>
      </c>
      <c r="F223" s="45"/>
      <c r="G223" s="44">
        <v>4109</v>
      </c>
      <c r="H223" s="44" t="s">
        <v>21</v>
      </c>
      <c r="I223" s="44" t="s">
        <v>26</v>
      </c>
      <c r="J223" s="44" t="s">
        <v>27</v>
      </c>
      <c r="K223" s="67" t="s">
        <v>0</v>
      </c>
      <c r="L223" s="57" t="s">
        <v>223</v>
      </c>
      <c r="M223" s="47">
        <v>71</v>
      </c>
      <c r="N223" s="47"/>
      <c r="O223" s="48">
        <v>71</v>
      </c>
      <c r="P223" s="49">
        <v>74351</v>
      </c>
      <c r="Q223" s="49">
        <v>494177</v>
      </c>
      <c r="R223" s="49">
        <v>456874</v>
      </c>
      <c r="S223" s="49">
        <v>106874</v>
      </c>
      <c r="T223" s="103">
        <v>350000</v>
      </c>
      <c r="U223" s="49">
        <v>37303</v>
      </c>
      <c r="V223" s="85"/>
    </row>
    <row r="224" spans="1:22">
      <c r="A224" s="56">
        <v>45920</v>
      </c>
      <c r="B224" s="44">
        <v>9</v>
      </c>
      <c r="C224" s="57" t="s">
        <v>0</v>
      </c>
      <c r="D224" s="58" t="s">
        <v>35</v>
      </c>
      <c r="E224" s="58" t="s">
        <v>35</v>
      </c>
      <c r="F224" s="59"/>
      <c r="G224" s="58">
        <v>4109</v>
      </c>
      <c r="H224" s="58" t="s">
        <v>21</v>
      </c>
      <c r="I224" s="58" t="s">
        <v>26</v>
      </c>
      <c r="J224" s="58" t="s">
        <v>27</v>
      </c>
      <c r="K224" s="67" t="s">
        <v>0</v>
      </c>
      <c r="L224" s="57" t="s">
        <v>223</v>
      </c>
      <c r="M224" s="47">
        <v>71</v>
      </c>
      <c r="N224" s="47"/>
      <c r="O224" s="48">
        <v>71</v>
      </c>
      <c r="P224" s="49">
        <v>74422</v>
      </c>
      <c r="Q224" s="49">
        <v>494248</v>
      </c>
      <c r="R224" s="49">
        <v>456945</v>
      </c>
      <c r="S224" s="49">
        <v>106945</v>
      </c>
      <c r="T224" s="103">
        <v>350000</v>
      </c>
      <c r="U224" s="49">
        <v>37303</v>
      </c>
      <c r="V224" s="50"/>
    </row>
    <row r="225" spans="1:25">
      <c r="A225" s="56">
        <v>45931</v>
      </c>
      <c r="B225" s="44">
        <v>10</v>
      </c>
      <c r="C225" s="42" t="s">
        <v>2</v>
      </c>
      <c r="D225" s="44" t="s">
        <v>191</v>
      </c>
      <c r="E225" s="44">
        <v>1141028001</v>
      </c>
      <c r="F225" s="59"/>
      <c r="G225" s="58">
        <v>5211</v>
      </c>
      <c r="H225" s="58" t="s">
        <v>24</v>
      </c>
      <c r="I225" s="58" t="s">
        <v>25</v>
      </c>
      <c r="J225" s="58"/>
      <c r="K225" s="46" t="s">
        <v>304</v>
      </c>
      <c r="L225" s="57" t="s">
        <v>223</v>
      </c>
      <c r="M225" s="47"/>
      <c r="N225" s="47">
        <v>420</v>
      </c>
      <c r="O225" s="48">
        <v>-420</v>
      </c>
      <c r="P225" s="49">
        <v>74002</v>
      </c>
      <c r="Q225" s="49">
        <v>493828</v>
      </c>
      <c r="R225" s="49">
        <v>456945</v>
      </c>
      <c r="S225" s="49">
        <v>106945</v>
      </c>
      <c r="T225" s="103">
        <v>350000</v>
      </c>
      <c r="U225" s="49">
        <v>36883</v>
      </c>
      <c r="V225" s="50"/>
    </row>
    <row r="226" spans="1:25">
      <c r="A226" s="56">
        <v>45933</v>
      </c>
      <c r="B226" s="44">
        <v>10</v>
      </c>
      <c r="C226" s="42" t="s">
        <v>2</v>
      </c>
      <c r="D226" s="58" t="s">
        <v>192</v>
      </c>
      <c r="E226" s="44">
        <v>1141028001</v>
      </c>
      <c r="F226" s="59"/>
      <c r="G226" s="58">
        <v>5211</v>
      </c>
      <c r="H226" s="58" t="s">
        <v>24</v>
      </c>
      <c r="I226" s="58" t="s">
        <v>25</v>
      </c>
      <c r="J226" s="58" t="s">
        <v>192</v>
      </c>
      <c r="K226" s="67" t="s">
        <v>22</v>
      </c>
      <c r="L226" s="57" t="s">
        <v>223</v>
      </c>
      <c r="M226" s="47"/>
      <c r="N226" s="47">
        <v>480</v>
      </c>
      <c r="O226" s="48">
        <v>-480</v>
      </c>
      <c r="P226" s="49">
        <v>73522</v>
      </c>
      <c r="Q226" s="49">
        <v>493348</v>
      </c>
      <c r="R226" s="49">
        <v>456945</v>
      </c>
      <c r="S226" s="49">
        <v>106945</v>
      </c>
      <c r="T226" s="103">
        <v>350000</v>
      </c>
      <c r="U226" s="49">
        <v>36403</v>
      </c>
      <c r="V226" s="50"/>
    </row>
    <row r="227" spans="1:25">
      <c r="A227" s="56">
        <v>45936</v>
      </c>
      <c r="B227" s="44">
        <v>10</v>
      </c>
      <c r="C227" s="42" t="s">
        <v>2</v>
      </c>
      <c r="D227" s="58" t="s">
        <v>122</v>
      </c>
      <c r="E227" s="58">
        <v>1141006001</v>
      </c>
      <c r="F227" s="59"/>
      <c r="G227" s="58">
        <v>5211</v>
      </c>
      <c r="H227" s="58" t="s">
        <v>24</v>
      </c>
      <c r="I227" s="58" t="s">
        <v>25</v>
      </c>
      <c r="J227" s="58" t="s">
        <v>305</v>
      </c>
      <c r="K227" s="67" t="s">
        <v>22</v>
      </c>
      <c r="L227" s="57" t="s">
        <v>223</v>
      </c>
      <c r="M227" s="47"/>
      <c r="N227" s="47">
        <v>12500</v>
      </c>
      <c r="O227" s="48">
        <v>-12500</v>
      </c>
      <c r="P227" s="49">
        <v>61022</v>
      </c>
      <c r="Q227" s="49">
        <v>480848</v>
      </c>
      <c r="R227" s="49">
        <v>456945</v>
      </c>
      <c r="S227" s="49">
        <v>106945</v>
      </c>
      <c r="T227" s="103">
        <v>350000</v>
      </c>
      <c r="U227" s="49">
        <v>23903</v>
      </c>
      <c r="V227" s="50"/>
    </row>
    <row r="228" spans="1:25">
      <c r="A228" s="56">
        <v>45936</v>
      </c>
      <c r="B228" s="44">
        <v>10</v>
      </c>
      <c r="C228" s="42" t="s">
        <v>2</v>
      </c>
      <c r="D228" s="72" t="s">
        <v>193</v>
      </c>
      <c r="E228" s="44">
        <v>1141028001</v>
      </c>
      <c r="F228" s="86"/>
      <c r="G228" s="58">
        <v>5211</v>
      </c>
      <c r="H228" s="58" t="s">
        <v>24</v>
      </c>
      <c r="I228" s="58" t="s">
        <v>25</v>
      </c>
      <c r="J228" s="72" t="s">
        <v>193</v>
      </c>
      <c r="K228" s="72" t="s">
        <v>22</v>
      </c>
      <c r="L228" s="57" t="s">
        <v>223</v>
      </c>
      <c r="M228" s="47"/>
      <c r="N228" s="47">
        <v>600</v>
      </c>
      <c r="O228" s="48">
        <v>-600</v>
      </c>
      <c r="P228" s="49">
        <v>60422</v>
      </c>
      <c r="Q228" s="49">
        <v>480248</v>
      </c>
      <c r="R228" s="49">
        <v>456945</v>
      </c>
      <c r="S228" s="49">
        <v>106945</v>
      </c>
      <c r="T228" s="103">
        <v>350000</v>
      </c>
      <c r="U228" s="49">
        <v>23303</v>
      </c>
      <c r="V228" s="50"/>
    </row>
    <row r="229" spans="1:25">
      <c r="A229" s="56">
        <v>45936</v>
      </c>
      <c r="B229" s="44">
        <v>10</v>
      </c>
      <c r="C229" s="42" t="s">
        <v>2</v>
      </c>
      <c r="D229" s="58" t="s">
        <v>194</v>
      </c>
      <c r="E229" s="44">
        <v>1141028001</v>
      </c>
      <c r="F229" s="86"/>
      <c r="G229" s="58">
        <v>5211</v>
      </c>
      <c r="H229" s="58" t="s">
        <v>24</v>
      </c>
      <c r="I229" s="58" t="s">
        <v>25</v>
      </c>
      <c r="J229" s="58" t="s">
        <v>194</v>
      </c>
      <c r="K229" s="67" t="s">
        <v>22</v>
      </c>
      <c r="L229" s="57" t="s">
        <v>223</v>
      </c>
      <c r="M229" s="47"/>
      <c r="N229" s="47">
        <v>1600</v>
      </c>
      <c r="O229" s="48">
        <v>-1600</v>
      </c>
      <c r="P229" s="49">
        <v>58822</v>
      </c>
      <c r="Q229" s="49">
        <v>478648</v>
      </c>
      <c r="R229" s="49">
        <v>456945</v>
      </c>
      <c r="S229" s="49">
        <v>106945</v>
      </c>
      <c r="T229" s="103">
        <v>350000</v>
      </c>
      <c r="U229" s="49">
        <v>21703</v>
      </c>
      <c r="V229" s="50"/>
    </row>
    <row r="230" spans="1:25">
      <c r="A230" s="56">
        <v>45941</v>
      </c>
      <c r="B230" s="44">
        <v>10</v>
      </c>
      <c r="C230" s="57" t="s">
        <v>0</v>
      </c>
      <c r="D230" s="58" t="s">
        <v>35</v>
      </c>
      <c r="E230" s="58" t="s">
        <v>35</v>
      </c>
      <c r="F230" s="59"/>
      <c r="G230" s="58">
        <v>4109</v>
      </c>
      <c r="H230" s="58" t="s">
        <v>21</v>
      </c>
      <c r="I230" s="58" t="s">
        <v>26</v>
      </c>
      <c r="J230" s="58" t="s">
        <v>27</v>
      </c>
      <c r="K230" s="67" t="s">
        <v>0</v>
      </c>
      <c r="L230" s="57" t="s">
        <v>223</v>
      </c>
      <c r="M230" s="47">
        <v>71</v>
      </c>
      <c r="N230" s="47"/>
      <c r="O230" s="48">
        <v>71</v>
      </c>
      <c r="P230" s="49">
        <v>58893</v>
      </c>
      <c r="Q230" s="49">
        <v>478719</v>
      </c>
      <c r="R230" s="49">
        <v>457016</v>
      </c>
      <c r="S230" s="49">
        <v>107016</v>
      </c>
      <c r="T230" s="103">
        <v>350000</v>
      </c>
      <c r="U230" s="49">
        <v>21703</v>
      </c>
      <c r="V230" s="50"/>
    </row>
    <row r="231" spans="1:25">
      <c r="A231" s="56">
        <v>45941</v>
      </c>
      <c r="B231" s="44">
        <v>10</v>
      </c>
      <c r="C231" s="57" t="s">
        <v>0</v>
      </c>
      <c r="D231" s="58" t="s">
        <v>35</v>
      </c>
      <c r="E231" s="44" t="s">
        <v>35</v>
      </c>
      <c r="F231" s="45"/>
      <c r="G231" s="44">
        <v>4109</v>
      </c>
      <c r="H231" s="44" t="s">
        <v>21</v>
      </c>
      <c r="I231" s="44" t="s">
        <v>26</v>
      </c>
      <c r="J231" s="58" t="s">
        <v>27</v>
      </c>
      <c r="K231" s="46" t="s">
        <v>0</v>
      </c>
      <c r="L231" s="57" t="s">
        <v>223</v>
      </c>
      <c r="M231" s="47">
        <v>71</v>
      </c>
      <c r="N231" s="47"/>
      <c r="O231" s="48">
        <v>71</v>
      </c>
      <c r="P231" s="49">
        <v>58964</v>
      </c>
      <c r="Q231" s="49">
        <v>478790</v>
      </c>
      <c r="R231" s="49">
        <v>457087</v>
      </c>
      <c r="S231" s="49">
        <v>107087</v>
      </c>
      <c r="T231" s="103">
        <v>350000</v>
      </c>
      <c r="U231" s="49">
        <v>21703</v>
      </c>
      <c r="V231" s="50"/>
    </row>
    <row r="232" spans="1:25">
      <c r="A232" s="56">
        <v>45941</v>
      </c>
      <c r="B232" s="44">
        <v>10</v>
      </c>
      <c r="C232" s="57" t="s">
        <v>0</v>
      </c>
      <c r="D232" s="58" t="s">
        <v>35</v>
      </c>
      <c r="E232" s="44" t="s">
        <v>35</v>
      </c>
      <c r="F232" s="45"/>
      <c r="G232" s="44">
        <v>4109</v>
      </c>
      <c r="H232" s="44" t="s">
        <v>21</v>
      </c>
      <c r="I232" s="44" t="s">
        <v>26</v>
      </c>
      <c r="J232" s="58" t="s">
        <v>27</v>
      </c>
      <c r="K232" s="46" t="s">
        <v>0</v>
      </c>
      <c r="L232" s="57" t="s">
        <v>223</v>
      </c>
      <c r="M232" s="47">
        <v>71</v>
      </c>
      <c r="N232" s="47"/>
      <c r="O232" s="48">
        <v>71</v>
      </c>
      <c r="P232" s="49">
        <v>59035</v>
      </c>
      <c r="Q232" s="49">
        <v>478861</v>
      </c>
      <c r="R232" s="49">
        <v>457158</v>
      </c>
      <c r="S232" s="49">
        <v>107158</v>
      </c>
      <c r="T232" s="103">
        <v>350000</v>
      </c>
      <c r="U232" s="49">
        <v>21703</v>
      </c>
      <c r="V232" s="50"/>
      <c r="X232">
        <v>54</v>
      </c>
    </row>
    <row r="233" spans="1:25">
      <c r="A233" s="56">
        <v>45941</v>
      </c>
      <c r="B233" s="44">
        <v>10</v>
      </c>
      <c r="C233" s="57" t="s">
        <v>0</v>
      </c>
      <c r="D233" s="58" t="s">
        <v>35</v>
      </c>
      <c r="E233" s="44" t="s">
        <v>35</v>
      </c>
      <c r="F233" s="45"/>
      <c r="G233" s="44">
        <v>4109</v>
      </c>
      <c r="H233" s="44" t="s">
        <v>21</v>
      </c>
      <c r="I233" s="44" t="s">
        <v>26</v>
      </c>
      <c r="J233" s="58" t="s">
        <v>27</v>
      </c>
      <c r="K233" s="46" t="s">
        <v>0</v>
      </c>
      <c r="L233" s="57" t="s">
        <v>223</v>
      </c>
      <c r="M233" s="47">
        <v>71</v>
      </c>
      <c r="N233" s="47"/>
      <c r="O233" s="48">
        <v>71</v>
      </c>
      <c r="P233" s="49">
        <v>59106</v>
      </c>
      <c r="Q233" s="49">
        <v>478932</v>
      </c>
      <c r="R233" s="49">
        <v>457229</v>
      </c>
      <c r="S233" s="49">
        <v>107229</v>
      </c>
      <c r="T233" s="103">
        <v>350000</v>
      </c>
      <c r="U233" s="49">
        <v>21703</v>
      </c>
      <c r="V233" s="50"/>
      <c r="X233">
        <v>125</v>
      </c>
    </row>
    <row r="234" spans="1:25">
      <c r="A234" s="56">
        <v>45941</v>
      </c>
      <c r="B234" s="44">
        <v>10</v>
      </c>
      <c r="C234" s="57" t="s">
        <v>0</v>
      </c>
      <c r="D234" s="72" t="s">
        <v>35</v>
      </c>
      <c r="E234" s="44" t="s">
        <v>35</v>
      </c>
      <c r="F234" s="45"/>
      <c r="G234" s="44">
        <v>4109</v>
      </c>
      <c r="H234" s="44" t="s">
        <v>21</v>
      </c>
      <c r="I234" s="44" t="s">
        <v>26</v>
      </c>
      <c r="J234" s="72" t="s">
        <v>27</v>
      </c>
      <c r="K234" s="46" t="s">
        <v>0</v>
      </c>
      <c r="L234" s="57" t="s">
        <v>223</v>
      </c>
      <c r="M234" s="47">
        <v>70</v>
      </c>
      <c r="N234" s="47"/>
      <c r="O234" s="48">
        <v>70</v>
      </c>
      <c r="P234" s="49">
        <v>59176</v>
      </c>
      <c r="Q234" s="49">
        <v>479002</v>
      </c>
      <c r="R234" s="49">
        <v>457299</v>
      </c>
      <c r="S234" s="49">
        <v>107299</v>
      </c>
      <c r="T234" s="103">
        <v>350000</v>
      </c>
      <c r="U234" s="49">
        <v>21703</v>
      </c>
      <c r="V234" s="50"/>
      <c r="X234">
        <v>3784</v>
      </c>
    </row>
    <row r="235" spans="1:25">
      <c r="A235" s="56">
        <v>45950</v>
      </c>
      <c r="B235" s="44">
        <v>10</v>
      </c>
      <c r="C235" s="42" t="s">
        <v>2</v>
      </c>
      <c r="D235" s="44" t="s">
        <v>195</v>
      </c>
      <c r="E235" s="57" t="s">
        <v>196</v>
      </c>
      <c r="F235" s="59"/>
      <c r="G235" s="58">
        <v>5211</v>
      </c>
      <c r="H235" s="58" t="s">
        <v>24</v>
      </c>
      <c r="I235" s="58" t="s">
        <v>25</v>
      </c>
      <c r="J235" s="58"/>
      <c r="K235" s="46" t="s">
        <v>22</v>
      </c>
      <c r="L235" s="57" t="s">
        <v>223</v>
      </c>
      <c r="M235" s="47">
        <v>600</v>
      </c>
      <c r="N235" s="47"/>
      <c r="O235" s="48">
        <v>600</v>
      </c>
      <c r="P235" s="49">
        <v>59776</v>
      </c>
      <c r="Q235" s="49">
        <v>479602</v>
      </c>
      <c r="R235" s="49">
        <v>457299</v>
      </c>
      <c r="S235" s="49">
        <v>107299</v>
      </c>
      <c r="T235" s="103">
        <v>350000</v>
      </c>
      <c r="U235" s="49">
        <v>22303</v>
      </c>
      <c r="V235" s="50"/>
      <c r="X235">
        <v>299</v>
      </c>
    </row>
    <row r="236" spans="1:25">
      <c r="A236" s="56">
        <v>45950</v>
      </c>
      <c r="B236" s="44">
        <v>10</v>
      </c>
      <c r="C236" s="42" t="s">
        <v>2</v>
      </c>
      <c r="D236" s="44" t="s">
        <v>197</v>
      </c>
      <c r="E236" s="57">
        <v>1141020001</v>
      </c>
      <c r="F236" s="59"/>
      <c r="G236" s="58">
        <v>5211</v>
      </c>
      <c r="H236" s="58" t="s">
        <v>24</v>
      </c>
      <c r="I236" s="58" t="s">
        <v>25</v>
      </c>
      <c r="J236" s="58"/>
      <c r="K236" s="65" t="s">
        <v>265</v>
      </c>
      <c r="L236" s="57" t="s">
        <v>223</v>
      </c>
      <c r="M236" s="47"/>
      <c r="N236" s="47">
        <v>2000</v>
      </c>
      <c r="O236" s="48">
        <v>-2000</v>
      </c>
      <c r="P236" s="49">
        <v>57776</v>
      </c>
      <c r="Q236" s="49">
        <v>477602</v>
      </c>
      <c r="R236" s="49">
        <v>457299</v>
      </c>
      <c r="S236" s="49">
        <v>107299</v>
      </c>
      <c r="T236" s="103">
        <v>350000</v>
      </c>
      <c r="U236" s="49">
        <v>20303</v>
      </c>
      <c r="V236" s="50"/>
      <c r="X236">
        <v>310</v>
      </c>
    </row>
    <row r="237" spans="1:25">
      <c r="A237" s="56">
        <v>45950</v>
      </c>
      <c r="B237" s="44">
        <v>10</v>
      </c>
      <c r="C237" s="57" t="s">
        <v>0</v>
      </c>
      <c r="D237" s="72" t="s">
        <v>35</v>
      </c>
      <c r="E237" s="44" t="s">
        <v>35</v>
      </c>
      <c r="F237" s="45"/>
      <c r="G237" s="44">
        <v>4109</v>
      </c>
      <c r="H237" s="44" t="s">
        <v>21</v>
      </c>
      <c r="I237" s="44" t="s">
        <v>26</v>
      </c>
      <c r="J237" s="72" t="s">
        <v>27</v>
      </c>
      <c r="K237" s="46" t="s">
        <v>0</v>
      </c>
      <c r="L237" s="57" t="s">
        <v>223</v>
      </c>
      <c r="M237" s="47">
        <v>71</v>
      </c>
      <c r="N237" s="47"/>
      <c r="O237" s="48">
        <v>71</v>
      </c>
      <c r="P237" s="49">
        <v>57847</v>
      </c>
      <c r="Q237" s="49">
        <v>477673</v>
      </c>
      <c r="R237" s="49">
        <v>457370</v>
      </c>
      <c r="S237" s="49">
        <v>107370</v>
      </c>
      <c r="T237" s="103">
        <v>350000</v>
      </c>
      <c r="U237" s="49">
        <v>20303</v>
      </c>
      <c r="V237" s="50"/>
      <c r="X237">
        <v>70</v>
      </c>
    </row>
    <row r="238" spans="1:25">
      <c r="A238" s="56">
        <v>45950</v>
      </c>
      <c r="B238" s="44">
        <v>10</v>
      </c>
      <c r="C238" s="57" t="s">
        <v>0</v>
      </c>
      <c r="D238" s="72" t="s">
        <v>35</v>
      </c>
      <c r="E238" s="44" t="s">
        <v>35</v>
      </c>
      <c r="F238" s="45"/>
      <c r="G238" s="44">
        <v>4109</v>
      </c>
      <c r="H238" s="44" t="s">
        <v>21</v>
      </c>
      <c r="I238" s="44" t="s">
        <v>26</v>
      </c>
      <c r="J238" s="72" t="s">
        <v>27</v>
      </c>
      <c r="K238" s="46" t="s">
        <v>0</v>
      </c>
      <c r="L238" s="57" t="s">
        <v>223</v>
      </c>
      <c r="M238" s="47">
        <v>71</v>
      </c>
      <c r="N238" s="47"/>
      <c r="O238" s="48">
        <v>71</v>
      </c>
      <c r="P238" s="49">
        <v>57918</v>
      </c>
      <c r="Q238" s="49">
        <v>477744</v>
      </c>
      <c r="R238" s="49">
        <v>457441</v>
      </c>
      <c r="S238" s="49">
        <v>107441</v>
      </c>
      <c r="T238" s="103">
        <v>350000</v>
      </c>
      <c r="U238" s="49">
        <v>20303</v>
      </c>
      <c r="V238" s="50"/>
      <c r="X238">
        <v>280</v>
      </c>
      <c r="Y238">
        <v>4922</v>
      </c>
    </row>
    <row r="239" spans="1:25">
      <c r="A239" s="56">
        <v>45963</v>
      </c>
      <c r="B239" s="44">
        <v>11</v>
      </c>
      <c r="C239" s="57" t="s">
        <v>0</v>
      </c>
      <c r="D239" s="81" t="s">
        <v>184</v>
      </c>
      <c r="E239" s="44"/>
      <c r="F239" s="45"/>
      <c r="G239" s="44">
        <v>9999</v>
      </c>
      <c r="H239" s="44">
        <v>9</v>
      </c>
      <c r="I239" s="81" t="s">
        <v>296</v>
      </c>
      <c r="J239" s="81"/>
      <c r="K239" s="67"/>
      <c r="L239" s="57" t="s">
        <v>223</v>
      </c>
      <c r="M239" s="47"/>
      <c r="N239" s="47">
        <v>20000</v>
      </c>
      <c r="O239" s="48">
        <v>-20000</v>
      </c>
      <c r="P239" s="49">
        <v>37918</v>
      </c>
      <c r="Q239" s="49">
        <v>457744</v>
      </c>
      <c r="R239" s="49">
        <v>437441</v>
      </c>
      <c r="S239" s="49">
        <v>87441</v>
      </c>
      <c r="T239" s="103">
        <v>350000</v>
      </c>
      <c r="U239" s="49">
        <v>20303</v>
      </c>
      <c r="V239" s="50"/>
      <c r="X239">
        <v>5520</v>
      </c>
    </row>
    <row r="240" spans="1:25">
      <c r="A240" s="56">
        <v>45963</v>
      </c>
      <c r="B240" s="44">
        <v>11</v>
      </c>
      <c r="C240" s="42" t="s">
        <v>2</v>
      </c>
      <c r="D240" s="81" t="s">
        <v>184</v>
      </c>
      <c r="E240" s="44"/>
      <c r="F240" s="45"/>
      <c r="G240" s="44">
        <v>9999</v>
      </c>
      <c r="H240" s="44">
        <v>9</v>
      </c>
      <c r="I240" s="81" t="s">
        <v>306</v>
      </c>
      <c r="J240" s="58"/>
      <c r="K240" s="46" t="s">
        <v>22</v>
      </c>
      <c r="L240" s="57" t="s">
        <v>223</v>
      </c>
      <c r="M240" s="47">
        <v>20000</v>
      </c>
      <c r="N240" s="47"/>
      <c r="O240" s="48">
        <v>20000</v>
      </c>
      <c r="P240" s="49">
        <v>57918</v>
      </c>
      <c r="Q240" s="49">
        <v>477744</v>
      </c>
      <c r="R240" s="49">
        <v>437441</v>
      </c>
      <c r="S240" s="49">
        <v>87441</v>
      </c>
      <c r="T240" s="103">
        <v>350000</v>
      </c>
      <c r="U240" s="49">
        <v>40303</v>
      </c>
      <c r="V240" s="85"/>
      <c r="X240">
        <v>3424</v>
      </c>
      <c r="Y240">
        <v>8944</v>
      </c>
    </row>
    <row r="241" spans="1:25">
      <c r="A241" s="87">
        <v>45964</v>
      </c>
      <c r="B241" s="44">
        <v>11</v>
      </c>
      <c r="C241" s="42" t="s">
        <v>2</v>
      </c>
      <c r="D241" s="6" t="s">
        <v>198</v>
      </c>
      <c r="E241" s="44">
        <v>1141103001</v>
      </c>
      <c r="F241" s="59"/>
      <c r="G241" s="6">
        <v>5107</v>
      </c>
      <c r="H241" s="6">
        <v>5</v>
      </c>
      <c r="I241" s="6" t="s">
        <v>142</v>
      </c>
      <c r="J241" s="6" t="s">
        <v>143</v>
      </c>
      <c r="K241" s="46" t="s">
        <v>249</v>
      </c>
      <c r="L241" s="57" t="s">
        <v>223</v>
      </c>
      <c r="M241" s="47"/>
      <c r="N241" s="72">
        <v>6000</v>
      </c>
      <c r="O241" s="88">
        <v>-6000</v>
      </c>
      <c r="P241" s="49">
        <v>51918</v>
      </c>
      <c r="Q241" s="49">
        <v>471744</v>
      </c>
      <c r="R241" s="49">
        <v>437441</v>
      </c>
      <c r="S241" s="49">
        <v>87441</v>
      </c>
      <c r="T241" s="103">
        <v>350000</v>
      </c>
      <c r="U241" s="49">
        <v>34303</v>
      </c>
      <c r="V241" s="85"/>
      <c r="Y241">
        <v>13866</v>
      </c>
    </row>
    <row r="242" spans="1:25">
      <c r="A242" s="87">
        <v>45964</v>
      </c>
      <c r="B242" s="44">
        <v>11</v>
      </c>
      <c r="C242" s="42" t="s">
        <v>2</v>
      </c>
      <c r="D242" s="6" t="s">
        <v>199</v>
      </c>
      <c r="E242" s="44">
        <v>1141103001</v>
      </c>
      <c r="F242" s="45"/>
      <c r="G242" s="6">
        <v>5107</v>
      </c>
      <c r="H242" s="6">
        <v>5</v>
      </c>
      <c r="I242" s="6" t="s">
        <v>142</v>
      </c>
      <c r="J242" s="6" t="s">
        <v>143</v>
      </c>
      <c r="K242" s="46" t="s">
        <v>255</v>
      </c>
      <c r="L242" s="57" t="s">
        <v>223</v>
      </c>
      <c r="M242" s="47"/>
      <c r="N242" s="72">
        <v>12000</v>
      </c>
      <c r="O242" s="88">
        <v>-12000</v>
      </c>
      <c r="P242" s="49">
        <v>39918</v>
      </c>
      <c r="Q242" s="49">
        <v>459744</v>
      </c>
      <c r="R242" s="49">
        <v>437441</v>
      </c>
      <c r="S242" s="49">
        <v>87441</v>
      </c>
      <c r="T242" s="103">
        <v>350000</v>
      </c>
      <c r="U242" s="49">
        <v>22303</v>
      </c>
      <c r="V242" s="85"/>
    </row>
    <row r="243" spans="1:25">
      <c r="A243" s="87">
        <v>45964</v>
      </c>
      <c r="B243" s="44">
        <v>11</v>
      </c>
      <c r="C243" s="42" t="s">
        <v>2</v>
      </c>
      <c r="D243" s="6" t="s">
        <v>200</v>
      </c>
      <c r="E243" s="44">
        <v>1141103001</v>
      </c>
      <c r="F243" s="45"/>
      <c r="G243" s="58">
        <v>5211</v>
      </c>
      <c r="H243" s="58" t="s">
        <v>24</v>
      </c>
      <c r="I243" s="58" t="s">
        <v>25</v>
      </c>
      <c r="J243" s="6" t="s">
        <v>143</v>
      </c>
      <c r="K243" s="65" t="s">
        <v>218</v>
      </c>
      <c r="L243" s="57" t="s">
        <v>223</v>
      </c>
      <c r="M243" s="47"/>
      <c r="N243" s="47">
        <v>3000</v>
      </c>
      <c r="O243" s="88">
        <v>-3000</v>
      </c>
      <c r="P243" s="49">
        <v>36918</v>
      </c>
      <c r="Q243" s="49">
        <v>456744</v>
      </c>
      <c r="R243" s="49">
        <v>437441</v>
      </c>
      <c r="S243" s="49">
        <v>87441</v>
      </c>
      <c r="T243" s="103">
        <v>350000</v>
      </c>
      <c r="U243" s="49">
        <v>19303</v>
      </c>
      <c r="V243" s="50"/>
    </row>
    <row r="244" spans="1:25">
      <c r="A244" s="87">
        <v>45964</v>
      </c>
      <c r="B244" s="44">
        <v>11</v>
      </c>
      <c r="C244" s="42" t="s">
        <v>2</v>
      </c>
      <c r="D244" s="6" t="s">
        <v>201</v>
      </c>
      <c r="E244" s="44">
        <v>1141103001</v>
      </c>
      <c r="F244" s="45"/>
      <c r="G244" s="6">
        <v>5107</v>
      </c>
      <c r="H244" s="6">
        <v>5</v>
      </c>
      <c r="I244" s="6" t="s">
        <v>142</v>
      </c>
      <c r="J244" s="6" t="s">
        <v>143</v>
      </c>
      <c r="K244" s="67" t="s">
        <v>22</v>
      </c>
      <c r="L244" s="57" t="s">
        <v>223</v>
      </c>
      <c r="M244" s="47"/>
      <c r="N244" s="47">
        <v>3000</v>
      </c>
      <c r="O244" s="88">
        <v>-3000</v>
      </c>
      <c r="P244" s="49">
        <v>33918</v>
      </c>
      <c r="Q244" s="49">
        <v>453744</v>
      </c>
      <c r="R244" s="49">
        <v>437441</v>
      </c>
      <c r="S244" s="49">
        <v>87441</v>
      </c>
      <c r="T244" s="103">
        <v>350000</v>
      </c>
      <c r="U244" s="49">
        <v>16303</v>
      </c>
      <c r="V244" s="50"/>
    </row>
    <row r="245" spans="1:25">
      <c r="A245" s="56">
        <v>45964</v>
      </c>
      <c r="B245" s="44">
        <v>11</v>
      </c>
      <c r="C245" s="42" t="s">
        <v>2</v>
      </c>
      <c r="D245" s="44" t="s">
        <v>307</v>
      </c>
      <c r="E245" s="57"/>
      <c r="F245" s="59"/>
      <c r="G245" s="58">
        <v>5211</v>
      </c>
      <c r="H245" s="58" t="s">
        <v>24</v>
      </c>
      <c r="I245" s="58" t="s">
        <v>25</v>
      </c>
      <c r="J245" s="44" t="s">
        <v>307</v>
      </c>
      <c r="K245" s="67" t="s">
        <v>22</v>
      </c>
      <c r="L245" s="57" t="s">
        <v>223</v>
      </c>
      <c r="M245" s="47">
        <v>400</v>
      </c>
      <c r="N245" s="47"/>
      <c r="O245" s="88">
        <v>400</v>
      </c>
      <c r="P245" s="49">
        <v>34318</v>
      </c>
      <c r="Q245" s="49">
        <v>454144</v>
      </c>
      <c r="R245" s="49">
        <v>437441</v>
      </c>
      <c r="S245" s="49">
        <v>87441</v>
      </c>
      <c r="T245" s="103">
        <v>350000</v>
      </c>
      <c r="U245" s="49">
        <v>16703</v>
      </c>
      <c r="V245" s="50"/>
    </row>
    <row r="246" spans="1:25">
      <c r="A246" s="56">
        <v>45971</v>
      </c>
      <c r="B246" s="44">
        <v>11</v>
      </c>
      <c r="C246" s="42" t="s">
        <v>2</v>
      </c>
      <c r="D246" s="44" t="s">
        <v>307</v>
      </c>
      <c r="E246" s="57"/>
      <c r="F246" s="59"/>
      <c r="G246" s="58">
        <v>5211</v>
      </c>
      <c r="H246" s="58" t="s">
        <v>24</v>
      </c>
      <c r="I246" s="58" t="s">
        <v>25</v>
      </c>
      <c r="J246" s="44" t="s">
        <v>307</v>
      </c>
      <c r="K246" s="67" t="s">
        <v>22</v>
      </c>
      <c r="L246" s="57" t="s">
        <v>223</v>
      </c>
      <c r="M246" s="47">
        <v>400</v>
      </c>
      <c r="N246" s="47"/>
      <c r="O246" s="88">
        <v>400</v>
      </c>
      <c r="P246" s="49">
        <v>34718</v>
      </c>
      <c r="Q246" s="49">
        <v>454544</v>
      </c>
      <c r="R246" s="49">
        <v>437441</v>
      </c>
      <c r="S246" s="49">
        <v>87441</v>
      </c>
      <c r="T246" s="103">
        <v>350000</v>
      </c>
      <c r="U246" s="49">
        <v>17103</v>
      </c>
      <c r="V246" s="50"/>
    </row>
    <row r="247" spans="1:25">
      <c r="A247" s="56">
        <v>45972</v>
      </c>
      <c r="B247" s="44">
        <v>11</v>
      </c>
      <c r="C247" s="57" t="s">
        <v>0</v>
      </c>
      <c r="D247" s="72" t="s">
        <v>35</v>
      </c>
      <c r="E247" s="44" t="s">
        <v>35</v>
      </c>
      <c r="F247" s="45"/>
      <c r="G247" s="44">
        <v>4109</v>
      </c>
      <c r="H247" s="44" t="s">
        <v>21</v>
      </c>
      <c r="I247" s="44" t="s">
        <v>26</v>
      </c>
      <c r="J247" s="72" t="s">
        <v>27</v>
      </c>
      <c r="K247" s="46" t="s">
        <v>0</v>
      </c>
      <c r="L247" s="57" t="s">
        <v>223</v>
      </c>
      <c r="M247" s="47">
        <v>71</v>
      </c>
      <c r="N247" s="47"/>
      <c r="O247" s="88">
        <v>71</v>
      </c>
      <c r="P247" s="49">
        <v>34789</v>
      </c>
      <c r="Q247" s="49">
        <v>454615</v>
      </c>
      <c r="R247" s="49">
        <v>437512</v>
      </c>
      <c r="S247" s="49">
        <v>87512</v>
      </c>
      <c r="T247" s="103">
        <v>350000</v>
      </c>
      <c r="U247" s="49">
        <v>17103</v>
      </c>
      <c r="V247" s="50"/>
    </row>
    <row r="248" spans="1:25">
      <c r="A248" s="56">
        <v>45972</v>
      </c>
      <c r="B248" s="44">
        <v>11</v>
      </c>
      <c r="C248" s="57" t="s">
        <v>0</v>
      </c>
      <c r="D248" s="72" t="s">
        <v>35</v>
      </c>
      <c r="E248" s="44" t="s">
        <v>35</v>
      </c>
      <c r="F248" s="45"/>
      <c r="G248" s="44">
        <v>4109</v>
      </c>
      <c r="H248" s="44" t="s">
        <v>21</v>
      </c>
      <c r="I248" s="44" t="s">
        <v>26</v>
      </c>
      <c r="J248" s="72" t="s">
        <v>27</v>
      </c>
      <c r="K248" s="46" t="s">
        <v>0</v>
      </c>
      <c r="L248" s="57" t="s">
        <v>223</v>
      </c>
      <c r="M248" s="47">
        <v>71</v>
      </c>
      <c r="N248" s="47"/>
      <c r="O248" s="88">
        <v>71</v>
      </c>
      <c r="P248" s="49">
        <v>34860</v>
      </c>
      <c r="Q248" s="49">
        <v>454686</v>
      </c>
      <c r="R248" s="49">
        <v>437583</v>
      </c>
      <c r="S248" s="49">
        <v>87583</v>
      </c>
      <c r="T248" s="103">
        <v>350000</v>
      </c>
      <c r="U248" s="49">
        <v>17103</v>
      </c>
      <c r="V248" s="50"/>
    </row>
    <row r="249" spans="1:25">
      <c r="A249" s="56">
        <v>45972</v>
      </c>
      <c r="B249" s="44">
        <v>11</v>
      </c>
      <c r="C249" s="57" t="s">
        <v>0</v>
      </c>
      <c r="D249" s="72" t="s">
        <v>35</v>
      </c>
      <c r="E249" s="44" t="s">
        <v>35</v>
      </c>
      <c r="F249" s="45"/>
      <c r="G249" s="44">
        <v>4109</v>
      </c>
      <c r="H249" s="44" t="s">
        <v>21</v>
      </c>
      <c r="I249" s="44" t="s">
        <v>26</v>
      </c>
      <c r="J249" s="72" t="s">
        <v>27</v>
      </c>
      <c r="K249" s="46" t="s">
        <v>0</v>
      </c>
      <c r="L249" s="57" t="s">
        <v>223</v>
      </c>
      <c r="M249" s="47">
        <v>70</v>
      </c>
      <c r="N249" s="47"/>
      <c r="O249" s="88">
        <v>70</v>
      </c>
      <c r="P249" s="49">
        <v>34930</v>
      </c>
      <c r="Q249" s="49">
        <v>454756</v>
      </c>
      <c r="R249" s="49">
        <v>437653</v>
      </c>
      <c r="S249" s="49">
        <v>87653</v>
      </c>
      <c r="T249" s="103">
        <v>350000</v>
      </c>
      <c r="U249" s="49">
        <v>17103</v>
      </c>
      <c r="V249" s="50"/>
    </row>
    <row r="250" spans="1:25">
      <c r="A250" s="56">
        <v>45972</v>
      </c>
      <c r="B250" s="44">
        <v>11</v>
      </c>
      <c r="C250" s="57" t="s">
        <v>0</v>
      </c>
      <c r="D250" s="72" t="s">
        <v>35</v>
      </c>
      <c r="E250" s="44" t="s">
        <v>35</v>
      </c>
      <c r="F250" s="45"/>
      <c r="G250" s="44">
        <v>4109</v>
      </c>
      <c r="H250" s="44" t="s">
        <v>21</v>
      </c>
      <c r="I250" s="44" t="s">
        <v>26</v>
      </c>
      <c r="J250" s="72" t="s">
        <v>27</v>
      </c>
      <c r="K250" s="46" t="s">
        <v>0</v>
      </c>
      <c r="L250" s="57" t="s">
        <v>223</v>
      </c>
      <c r="M250" s="47">
        <v>71</v>
      </c>
      <c r="N250" s="72"/>
      <c r="O250" s="88">
        <v>71</v>
      </c>
      <c r="P250" s="49">
        <v>35001</v>
      </c>
      <c r="Q250" s="49">
        <v>454827</v>
      </c>
      <c r="R250" s="49">
        <v>437724</v>
      </c>
      <c r="S250" s="49">
        <v>87724</v>
      </c>
      <c r="T250" s="103">
        <v>350000</v>
      </c>
      <c r="U250" s="49">
        <v>17103</v>
      </c>
      <c r="V250" s="50"/>
    </row>
    <row r="251" spans="1:25">
      <c r="A251" s="56">
        <v>45972</v>
      </c>
      <c r="B251" s="44">
        <v>11</v>
      </c>
      <c r="C251" s="57" t="s">
        <v>0</v>
      </c>
      <c r="D251" s="72" t="s">
        <v>35</v>
      </c>
      <c r="E251" s="44" t="s">
        <v>35</v>
      </c>
      <c r="F251" s="45"/>
      <c r="G251" s="44">
        <v>4109</v>
      </c>
      <c r="H251" s="44" t="s">
        <v>21</v>
      </c>
      <c r="I251" s="44" t="s">
        <v>26</v>
      </c>
      <c r="J251" s="72" t="s">
        <v>27</v>
      </c>
      <c r="K251" s="46" t="s">
        <v>0</v>
      </c>
      <c r="L251" s="57" t="s">
        <v>223</v>
      </c>
      <c r="M251" s="47">
        <v>71</v>
      </c>
      <c r="N251" s="72"/>
      <c r="O251" s="88">
        <v>71</v>
      </c>
      <c r="P251" s="49">
        <v>35072</v>
      </c>
      <c r="Q251" s="49">
        <v>454898</v>
      </c>
      <c r="R251" s="49">
        <v>437795</v>
      </c>
      <c r="S251" s="49">
        <v>87795</v>
      </c>
      <c r="T251" s="103">
        <v>350000</v>
      </c>
      <c r="U251" s="49">
        <v>17103</v>
      </c>
      <c r="V251" s="50"/>
    </row>
    <row r="252" spans="1:25">
      <c r="A252" s="56">
        <v>45979</v>
      </c>
      <c r="B252" s="44">
        <v>11</v>
      </c>
      <c r="C252" s="57" t="s">
        <v>0</v>
      </c>
      <c r="D252" s="58" t="s">
        <v>308</v>
      </c>
      <c r="E252" s="58" t="s">
        <v>309</v>
      </c>
      <c r="F252" s="58" t="s">
        <v>309</v>
      </c>
      <c r="G252" s="6">
        <v>5211</v>
      </c>
      <c r="H252" s="6" t="s">
        <v>24</v>
      </c>
      <c r="I252" s="6" t="s">
        <v>25</v>
      </c>
      <c r="J252" s="58" t="s">
        <v>358</v>
      </c>
      <c r="K252" s="72" t="s">
        <v>159</v>
      </c>
      <c r="L252" s="57" t="s">
        <v>223</v>
      </c>
      <c r="M252" s="47">
        <v>10400</v>
      </c>
      <c r="N252" s="72"/>
      <c r="O252" s="88">
        <v>10400</v>
      </c>
      <c r="P252" s="49">
        <v>45472</v>
      </c>
      <c r="Q252" s="49">
        <v>465298</v>
      </c>
      <c r="R252" s="49">
        <v>448195</v>
      </c>
      <c r="S252" s="49">
        <v>98195</v>
      </c>
      <c r="T252" s="103">
        <v>350000</v>
      </c>
      <c r="U252" s="49">
        <v>17103</v>
      </c>
      <c r="V252" s="50"/>
    </row>
    <row r="253" spans="1:25">
      <c r="A253" s="56">
        <v>45981</v>
      </c>
      <c r="B253" s="44">
        <v>11</v>
      </c>
      <c r="C253" s="57" t="s">
        <v>0</v>
      </c>
      <c r="D253" s="44" t="s">
        <v>35</v>
      </c>
      <c r="E253" s="44" t="s">
        <v>35</v>
      </c>
      <c r="F253" s="45"/>
      <c r="G253" s="44">
        <v>4109</v>
      </c>
      <c r="H253" s="44" t="s">
        <v>21</v>
      </c>
      <c r="I253" s="72" t="s">
        <v>26</v>
      </c>
      <c r="J253" s="58" t="s">
        <v>27</v>
      </c>
      <c r="K253" s="67" t="s">
        <v>0</v>
      </c>
      <c r="L253" s="57" t="s">
        <v>223</v>
      </c>
      <c r="M253" s="47">
        <v>71</v>
      </c>
      <c r="N253" s="47"/>
      <c r="O253" s="88">
        <v>71</v>
      </c>
      <c r="P253" s="49">
        <v>45543</v>
      </c>
      <c r="Q253" s="49">
        <v>465369</v>
      </c>
      <c r="R253" s="49">
        <v>448266</v>
      </c>
      <c r="S253" s="49">
        <v>98266</v>
      </c>
      <c r="T253" s="103">
        <v>350000</v>
      </c>
      <c r="U253" s="49">
        <v>17103</v>
      </c>
      <c r="V253" s="50"/>
    </row>
    <row r="254" spans="1:25">
      <c r="A254" s="56">
        <v>45981</v>
      </c>
      <c r="B254" s="44">
        <v>11</v>
      </c>
      <c r="C254" s="57" t="s">
        <v>0</v>
      </c>
      <c r="D254" s="44" t="s">
        <v>35</v>
      </c>
      <c r="E254" s="44" t="s">
        <v>35</v>
      </c>
      <c r="F254" s="45"/>
      <c r="G254" s="44">
        <v>4109</v>
      </c>
      <c r="H254" s="44" t="s">
        <v>21</v>
      </c>
      <c r="I254" s="72" t="s">
        <v>26</v>
      </c>
      <c r="J254" s="58" t="s">
        <v>27</v>
      </c>
      <c r="K254" s="67" t="s">
        <v>0</v>
      </c>
      <c r="L254" s="57" t="s">
        <v>223</v>
      </c>
      <c r="M254" s="47">
        <v>71</v>
      </c>
      <c r="N254" s="47"/>
      <c r="O254" s="88">
        <v>71</v>
      </c>
      <c r="P254" s="49">
        <v>45614</v>
      </c>
      <c r="Q254" s="49">
        <v>465440</v>
      </c>
      <c r="R254" s="49">
        <v>448337</v>
      </c>
      <c r="S254" s="49">
        <v>98337</v>
      </c>
      <c r="T254" s="103">
        <v>350000</v>
      </c>
      <c r="U254" s="49">
        <v>17103</v>
      </c>
      <c r="V254" s="50"/>
    </row>
    <row r="255" spans="1:25">
      <c r="A255" s="56">
        <v>45985</v>
      </c>
      <c r="B255" s="44">
        <v>11</v>
      </c>
      <c r="C255" s="42" t="s">
        <v>2</v>
      </c>
      <c r="D255" s="44" t="s">
        <v>307</v>
      </c>
      <c r="E255" s="57"/>
      <c r="F255" s="59"/>
      <c r="G255" s="58">
        <v>5211</v>
      </c>
      <c r="H255" s="58" t="s">
        <v>24</v>
      </c>
      <c r="I255" s="58" t="s">
        <v>25</v>
      </c>
      <c r="J255" s="44" t="s">
        <v>307</v>
      </c>
      <c r="K255" s="67" t="s">
        <v>22</v>
      </c>
      <c r="L255" s="57" t="s">
        <v>223</v>
      </c>
      <c r="M255" s="47">
        <v>400</v>
      </c>
      <c r="N255" s="47"/>
      <c r="O255" s="88">
        <v>400</v>
      </c>
      <c r="P255" s="49">
        <v>46014</v>
      </c>
      <c r="Q255" s="49">
        <v>465840</v>
      </c>
      <c r="R255" s="49">
        <v>448337</v>
      </c>
      <c r="S255" s="49">
        <v>98337</v>
      </c>
      <c r="T255" s="103">
        <v>350000</v>
      </c>
      <c r="U255" s="49">
        <v>17503</v>
      </c>
      <c r="V255" s="50"/>
    </row>
    <row r="256" spans="1:25">
      <c r="A256" s="56">
        <v>45985</v>
      </c>
      <c r="B256" s="44">
        <v>11</v>
      </c>
      <c r="C256" s="42" t="s">
        <v>2</v>
      </c>
      <c r="D256" s="72" t="s">
        <v>362</v>
      </c>
      <c r="E256" s="72"/>
      <c r="F256" s="86"/>
      <c r="G256" s="58">
        <v>4104</v>
      </c>
      <c r="H256" s="58" t="s">
        <v>21</v>
      </c>
      <c r="I256" s="58" t="s">
        <v>33</v>
      </c>
      <c r="J256" s="72" t="s">
        <v>362</v>
      </c>
      <c r="K256" s="46" t="s">
        <v>57</v>
      </c>
      <c r="L256" s="57" t="s">
        <v>223</v>
      </c>
      <c r="M256" s="47">
        <v>7925</v>
      </c>
      <c r="N256" s="72"/>
      <c r="O256" s="48">
        <v>7925</v>
      </c>
      <c r="P256" s="49">
        <v>53939</v>
      </c>
      <c r="Q256" s="49">
        <v>473765</v>
      </c>
      <c r="R256" s="49">
        <v>448337</v>
      </c>
      <c r="S256" s="49">
        <v>98337</v>
      </c>
      <c r="T256" s="103">
        <v>350000</v>
      </c>
      <c r="U256" s="49">
        <v>25428</v>
      </c>
      <c r="V256" s="50"/>
    </row>
    <row r="257" spans="1:22">
      <c r="A257" s="56">
        <v>45989</v>
      </c>
      <c r="B257" s="44">
        <v>11</v>
      </c>
      <c r="C257" s="57" t="s">
        <v>0</v>
      </c>
      <c r="D257" s="83" t="s">
        <v>363</v>
      </c>
      <c r="E257" s="58" t="s">
        <v>310</v>
      </c>
      <c r="F257" s="59" t="s">
        <v>310</v>
      </c>
      <c r="G257" s="58">
        <v>4105</v>
      </c>
      <c r="H257" s="58" t="s">
        <v>21</v>
      </c>
      <c r="I257" s="58" t="s">
        <v>185</v>
      </c>
      <c r="J257" s="58" t="s">
        <v>186</v>
      </c>
      <c r="K257" s="46" t="s">
        <v>187</v>
      </c>
      <c r="L257" s="83" t="s">
        <v>300</v>
      </c>
      <c r="M257" s="47">
        <v>114985</v>
      </c>
      <c r="N257" s="47"/>
      <c r="O257" s="48">
        <v>114985</v>
      </c>
      <c r="P257" s="49">
        <v>168924</v>
      </c>
      <c r="Q257" s="49">
        <v>588750</v>
      </c>
      <c r="R257" s="49">
        <v>563322</v>
      </c>
      <c r="S257" s="49">
        <v>213322</v>
      </c>
      <c r="T257" s="103">
        <v>350000</v>
      </c>
      <c r="U257" s="49">
        <v>25428</v>
      </c>
      <c r="V257" s="50"/>
    </row>
    <row r="258" spans="1:22">
      <c r="A258" s="56">
        <v>45992</v>
      </c>
      <c r="B258" s="44">
        <v>12</v>
      </c>
      <c r="C258" s="42" t="s">
        <v>2</v>
      </c>
      <c r="D258" s="84" t="s">
        <v>364</v>
      </c>
      <c r="E258" s="44">
        <v>1141201001</v>
      </c>
      <c r="F258" s="45" t="s">
        <v>189</v>
      </c>
      <c r="G258" s="44">
        <v>4105</v>
      </c>
      <c r="H258" s="44" t="s">
        <v>21</v>
      </c>
      <c r="I258" s="44" t="s">
        <v>185</v>
      </c>
      <c r="J258" s="44" t="s">
        <v>186</v>
      </c>
      <c r="K258" s="46" t="s">
        <v>22</v>
      </c>
      <c r="L258" s="83" t="s">
        <v>300</v>
      </c>
      <c r="M258" s="47"/>
      <c r="N258" s="47">
        <v>5477</v>
      </c>
      <c r="O258" s="89">
        <v>-5477</v>
      </c>
      <c r="P258" s="49">
        <v>163447</v>
      </c>
      <c r="Q258" s="49">
        <v>583273</v>
      </c>
      <c r="R258" s="49">
        <v>563322</v>
      </c>
      <c r="S258" s="49">
        <v>213322</v>
      </c>
      <c r="T258" s="103">
        <v>350000</v>
      </c>
      <c r="U258" s="49">
        <v>19951</v>
      </c>
      <c r="V258" s="50"/>
    </row>
    <row r="259" spans="1:22">
      <c r="A259" s="56">
        <v>45992</v>
      </c>
      <c r="B259" s="44">
        <v>12</v>
      </c>
      <c r="C259" s="42" t="s">
        <v>2</v>
      </c>
      <c r="D259" s="44" t="s">
        <v>307</v>
      </c>
      <c r="E259" s="57"/>
      <c r="F259" s="59"/>
      <c r="G259" s="58">
        <v>5211</v>
      </c>
      <c r="H259" s="58" t="s">
        <v>24</v>
      </c>
      <c r="I259" s="58" t="s">
        <v>25</v>
      </c>
      <c r="J259" s="44" t="s">
        <v>307</v>
      </c>
      <c r="K259" s="46" t="s">
        <v>255</v>
      </c>
      <c r="L259" s="57" t="s">
        <v>223</v>
      </c>
      <c r="M259" s="47">
        <v>400</v>
      </c>
      <c r="N259" s="47"/>
      <c r="O259" s="89">
        <v>400</v>
      </c>
      <c r="P259" s="49">
        <v>163847</v>
      </c>
      <c r="Q259" s="49">
        <v>583673</v>
      </c>
      <c r="R259" s="49">
        <v>563322</v>
      </c>
      <c r="S259" s="49">
        <v>213322</v>
      </c>
      <c r="T259" s="103">
        <v>350000</v>
      </c>
      <c r="U259" s="49">
        <v>20351</v>
      </c>
      <c r="V259" s="50"/>
    </row>
    <row r="260" spans="1:22">
      <c r="A260" s="56">
        <v>45992</v>
      </c>
      <c r="B260" s="44">
        <v>12</v>
      </c>
      <c r="C260" s="42" t="s">
        <v>2</v>
      </c>
      <c r="D260" s="44" t="s">
        <v>311</v>
      </c>
      <c r="E260" s="57"/>
      <c r="F260" s="59"/>
      <c r="G260" s="58">
        <v>5211</v>
      </c>
      <c r="H260" s="58" t="s">
        <v>24</v>
      </c>
      <c r="I260" s="58" t="s">
        <v>25</v>
      </c>
      <c r="J260" s="44" t="s">
        <v>311</v>
      </c>
      <c r="K260" s="46" t="s">
        <v>255</v>
      </c>
      <c r="L260" s="57" t="s">
        <v>223</v>
      </c>
      <c r="M260" s="47">
        <v>200</v>
      </c>
      <c r="N260" s="47"/>
      <c r="O260" s="89">
        <v>200</v>
      </c>
      <c r="P260" s="49">
        <v>164047</v>
      </c>
      <c r="Q260" s="49">
        <v>583873</v>
      </c>
      <c r="R260" s="49">
        <v>563322</v>
      </c>
      <c r="S260" s="49">
        <v>213322</v>
      </c>
      <c r="T260" s="103">
        <v>350000</v>
      </c>
      <c r="U260" s="49">
        <v>20551</v>
      </c>
      <c r="V260" s="50"/>
    </row>
    <row r="261" spans="1:22">
      <c r="A261" s="56">
        <v>45993</v>
      </c>
      <c r="B261" s="44">
        <v>12</v>
      </c>
      <c r="C261" s="57" t="s">
        <v>0</v>
      </c>
      <c r="D261" s="68" t="s">
        <v>365</v>
      </c>
      <c r="E261" s="81" t="s">
        <v>184</v>
      </c>
      <c r="F261" s="59"/>
      <c r="G261" s="58">
        <v>5211</v>
      </c>
      <c r="H261" s="58" t="s">
        <v>24</v>
      </c>
      <c r="I261" s="58"/>
      <c r="J261" s="68" t="s">
        <v>365</v>
      </c>
      <c r="K261" s="46"/>
      <c r="L261" s="57" t="s">
        <v>223</v>
      </c>
      <c r="M261" s="47">
        <v>2000</v>
      </c>
      <c r="N261" s="47"/>
      <c r="O261" s="89">
        <v>2000</v>
      </c>
      <c r="P261" s="49">
        <v>166047</v>
      </c>
      <c r="Q261" s="49">
        <v>585873</v>
      </c>
      <c r="R261" s="49">
        <v>565322</v>
      </c>
      <c r="S261" s="49">
        <v>215322</v>
      </c>
      <c r="T261" s="103">
        <v>350000</v>
      </c>
      <c r="U261" s="49">
        <v>20551</v>
      </c>
      <c r="V261" s="50"/>
    </row>
    <row r="262" spans="1:22">
      <c r="A262" s="56">
        <v>45999</v>
      </c>
      <c r="B262" s="44">
        <v>12</v>
      </c>
      <c r="C262" s="42" t="s">
        <v>2</v>
      </c>
      <c r="D262" s="44" t="s">
        <v>311</v>
      </c>
      <c r="E262" s="57"/>
      <c r="F262" s="59"/>
      <c r="G262" s="58">
        <v>5211</v>
      </c>
      <c r="H262" s="58" t="s">
        <v>24</v>
      </c>
      <c r="I262" s="58" t="s">
        <v>25</v>
      </c>
      <c r="J262" s="44" t="s">
        <v>311</v>
      </c>
      <c r="K262" s="46" t="s">
        <v>22</v>
      </c>
      <c r="L262" s="57" t="s">
        <v>223</v>
      </c>
      <c r="M262" s="47">
        <v>400</v>
      </c>
      <c r="N262" s="47"/>
      <c r="O262" s="89">
        <v>400</v>
      </c>
      <c r="P262" s="49">
        <v>166447</v>
      </c>
      <c r="Q262" s="49">
        <v>586273</v>
      </c>
      <c r="R262" s="49">
        <v>565322</v>
      </c>
      <c r="S262" s="49">
        <v>215322</v>
      </c>
      <c r="T262" s="103">
        <v>350000</v>
      </c>
      <c r="U262" s="49">
        <v>20951</v>
      </c>
      <c r="V262" s="50"/>
    </row>
    <row r="263" spans="1:22">
      <c r="A263" s="56">
        <v>46002</v>
      </c>
      <c r="B263" s="44">
        <v>12</v>
      </c>
      <c r="C263" s="57" t="s">
        <v>0</v>
      </c>
      <c r="D263" s="44" t="s">
        <v>35</v>
      </c>
      <c r="E263" s="44" t="s">
        <v>35</v>
      </c>
      <c r="F263" s="45"/>
      <c r="G263" s="44">
        <v>4109</v>
      </c>
      <c r="H263" s="44" t="s">
        <v>21</v>
      </c>
      <c r="I263" s="72" t="s">
        <v>26</v>
      </c>
      <c r="J263" s="58" t="s">
        <v>27</v>
      </c>
      <c r="K263" s="67" t="s">
        <v>0</v>
      </c>
      <c r="L263" s="57" t="s">
        <v>223</v>
      </c>
      <c r="M263" s="47">
        <v>71</v>
      </c>
      <c r="N263" s="47"/>
      <c r="O263" s="89">
        <v>71</v>
      </c>
      <c r="P263" s="49">
        <v>166518</v>
      </c>
      <c r="Q263" s="49">
        <v>586344</v>
      </c>
      <c r="R263" s="49">
        <v>565393</v>
      </c>
      <c r="S263" s="49">
        <v>215393</v>
      </c>
      <c r="T263" s="103">
        <v>350000</v>
      </c>
      <c r="U263" s="49">
        <v>20951</v>
      </c>
      <c r="V263" s="50"/>
    </row>
    <row r="264" spans="1:22">
      <c r="A264" s="56">
        <v>46002</v>
      </c>
      <c r="B264" s="44">
        <v>12</v>
      </c>
      <c r="C264" s="57" t="s">
        <v>0</v>
      </c>
      <c r="D264" s="44" t="s">
        <v>35</v>
      </c>
      <c r="E264" s="44" t="s">
        <v>35</v>
      </c>
      <c r="F264" s="45"/>
      <c r="G264" s="44">
        <v>4109</v>
      </c>
      <c r="H264" s="44" t="s">
        <v>21</v>
      </c>
      <c r="I264" s="72" t="s">
        <v>26</v>
      </c>
      <c r="J264" s="58" t="s">
        <v>27</v>
      </c>
      <c r="K264" s="67" t="s">
        <v>0</v>
      </c>
      <c r="L264" s="57" t="s">
        <v>223</v>
      </c>
      <c r="M264" s="47">
        <v>71</v>
      </c>
      <c r="N264" s="47"/>
      <c r="O264" s="89">
        <v>71</v>
      </c>
      <c r="P264" s="49">
        <v>166589</v>
      </c>
      <c r="Q264" s="49">
        <v>586415</v>
      </c>
      <c r="R264" s="49">
        <v>565464</v>
      </c>
      <c r="S264" s="49">
        <v>215464</v>
      </c>
      <c r="T264" s="103">
        <v>350000</v>
      </c>
      <c r="U264" s="49">
        <v>20951</v>
      </c>
      <c r="V264" s="50"/>
    </row>
    <row r="265" spans="1:22">
      <c r="A265" s="56">
        <v>46002</v>
      </c>
      <c r="B265" s="44">
        <v>12</v>
      </c>
      <c r="C265" s="57" t="s">
        <v>0</v>
      </c>
      <c r="D265" s="44" t="s">
        <v>35</v>
      </c>
      <c r="E265" s="44" t="s">
        <v>35</v>
      </c>
      <c r="F265" s="45"/>
      <c r="G265" s="44">
        <v>4109</v>
      </c>
      <c r="H265" s="44" t="s">
        <v>21</v>
      </c>
      <c r="I265" s="72" t="s">
        <v>26</v>
      </c>
      <c r="J265" s="58" t="s">
        <v>27</v>
      </c>
      <c r="K265" s="67" t="s">
        <v>0</v>
      </c>
      <c r="L265" s="57" t="s">
        <v>223</v>
      </c>
      <c r="M265" s="47">
        <v>71</v>
      </c>
      <c r="N265" s="47"/>
      <c r="O265" s="89">
        <v>71</v>
      </c>
      <c r="P265" s="49">
        <v>166660</v>
      </c>
      <c r="Q265" s="49">
        <v>586486</v>
      </c>
      <c r="R265" s="49">
        <v>565535</v>
      </c>
      <c r="S265" s="49">
        <v>215535</v>
      </c>
      <c r="T265" s="103">
        <v>350000</v>
      </c>
      <c r="U265" s="49">
        <v>20951</v>
      </c>
      <c r="V265" s="50"/>
    </row>
    <row r="266" spans="1:22">
      <c r="A266" s="56">
        <v>46002</v>
      </c>
      <c r="B266" s="44">
        <v>12</v>
      </c>
      <c r="C266" s="57" t="s">
        <v>0</v>
      </c>
      <c r="D266" s="44" t="s">
        <v>35</v>
      </c>
      <c r="E266" s="44" t="s">
        <v>35</v>
      </c>
      <c r="F266" s="45"/>
      <c r="G266" s="44">
        <v>4109</v>
      </c>
      <c r="H266" s="44" t="s">
        <v>21</v>
      </c>
      <c r="I266" s="72" t="s">
        <v>26</v>
      </c>
      <c r="J266" s="58" t="s">
        <v>27</v>
      </c>
      <c r="K266" s="67" t="s">
        <v>0</v>
      </c>
      <c r="L266" s="57" t="s">
        <v>223</v>
      </c>
      <c r="M266" s="47">
        <v>70</v>
      </c>
      <c r="N266" s="47"/>
      <c r="O266" s="89">
        <v>70</v>
      </c>
      <c r="P266" s="49">
        <v>166730</v>
      </c>
      <c r="Q266" s="49">
        <v>586556</v>
      </c>
      <c r="R266" s="49">
        <v>565605</v>
      </c>
      <c r="S266" s="49">
        <v>215605</v>
      </c>
      <c r="T266" s="103">
        <v>350000</v>
      </c>
      <c r="U266" s="49">
        <v>20951</v>
      </c>
      <c r="V266" s="50"/>
    </row>
    <row r="267" spans="1:22">
      <c r="A267" s="56">
        <v>46002</v>
      </c>
      <c r="B267" s="44">
        <v>12</v>
      </c>
      <c r="C267" s="57" t="s">
        <v>0</v>
      </c>
      <c r="D267" s="44" t="s">
        <v>35</v>
      </c>
      <c r="E267" s="44" t="s">
        <v>35</v>
      </c>
      <c r="F267" s="45"/>
      <c r="G267" s="44">
        <v>4109</v>
      </c>
      <c r="H267" s="44" t="s">
        <v>21</v>
      </c>
      <c r="I267" s="72" t="s">
        <v>312</v>
      </c>
      <c r="J267" s="58" t="s">
        <v>27</v>
      </c>
      <c r="K267" s="67" t="s">
        <v>0</v>
      </c>
      <c r="L267" s="57" t="s">
        <v>223</v>
      </c>
      <c r="M267" s="47">
        <v>71</v>
      </c>
      <c r="N267" s="47"/>
      <c r="O267" s="89">
        <v>71</v>
      </c>
      <c r="P267" s="49">
        <v>166801</v>
      </c>
      <c r="Q267" s="49">
        <v>586627</v>
      </c>
      <c r="R267" s="49">
        <v>565676</v>
      </c>
      <c r="S267" s="49">
        <v>215676</v>
      </c>
      <c r="T267" s="103">
        <v>350000</v>
      </c>
      <c r="U267" s="49">
        <v>20951</v>
      </c>
      <c r="V267" s="50"/>
    </row>
    <row r="268" spans="1:22">
      <c r="A268" s="56">
        <v>46008</v>
      </c>
      <c r="B268" s="44">
        <v>12</v>
      </c>
      <c r="C268" s="57" t="s">
        <v>0</v>
      </c>
      <c r="D268" s="81" t="s">
        <v>184</v>
      </c>
      <c r="E268" s="81" t="s">
        <v>184</v>
      </c>
      <c r="F268" s="45"/>
      <c r="G268" s="44">
        <v>9999</v>
      </c>
      <c r="H268" s="44">
        <v>9</v>
      </c>
      <c r="I268" s="81" t="s">
        <v>296</v>
      </c>
      <c r="J268" s="44" t="s">
        <v>186</v>
      </c>
      <c r="K268" s="46" t="s">
        <v>304</v>
      </c>
      <c r="L268" s="57" t="s">
        <v>223</v>
      </c>
      <c r="M268" s="47"/>
      <c r="N268" s="60">
        <v>50000</v>
      </c>
      <c r="O268" s="89">
        <v>-50000</v>
      </c>
      <c r="P268" s="49">
        <v>116801</v>
      </c>
      <c r="Q268" s="49">
        <v>536627</v>
      </c>
      <c r="R268" s="49">
        <v>515676</v>
      </c>
      <c r="S268" s="49">
        <v>165676</v>
      </c>
      <c r="T268" s="103">
        <v>350000</v>
      </c>
      <c r="U268" s="49">
        <v>20951</v>
      </c>
      <c r="V268" s="50"/>
    </row>
    <row r="269" spans="1:22">
      <c r="A269" s="56">
        <v>46008</v>
      </c>
      <c r="B269" s="44">
        <v>12</v>
      </c>
      <c r="C269" s="57" t="s">
        <v>0</v>
      </c>
      <c r="D269" s="81" t="s">
        <v>184</v>
      </c>
      <c r="E269" s="81" t="s">
        <v>184</v>
      </c>
      <c r="F269" s="45"/>
      <c r="G269" s="44">
        <v>9999</v>
      </c>
      <c r="H269" s="44">
        <v>9</v>
      </c>
      <c r="I269" s="81" t="s">
        <v>296</v>
      </c>
      <c r="J269" s="44" t="s">
        <v>186</v>
      </c>
      <c r="K269" s="46" t="s">
        <v>304</v>
      </c>
      <c r="L269" s="57" t="s">
        <v>223</v>
      </c>
      <c r="M269" s="47"/>
      <c r="N269" s="60">
        <v>50000</v>
      </c>
      <c r="O269" s="89">
        <v>-50000</v>
      </c>
      <c r="P269" s="49">
        <v>66801</v>
      </c>
      <c r="Q269" s="49">
        <v>486627</v>
      </c>
      <c r="R269" s="49">
        <v>465676</v>
      </c>
      <c r="S269" s="49">
        <v>115676</v>
      </c>
      <c r="T269" s="103">
        <v>350000</v>
      </c>
      <c r="U269" s="49">
        <v>20951</v>
      </c>
      <c r="V269" s="50"/>
    </row>
    <row r="270" spans="1:22">
      <c r="A270" s="56">
        <v>46009</v>
      </c>
      <c r="B270" s="44">
        <v>12</v>
      </c>
      <c r="C270" s="57" t="s">
        <v>0</v>
      </c>
      <c r="D270" s="68" t="s">
        <v>365</v>
      </c>
      <c r="E270" s="44"/>
      <c r="F270" s="45"/>
      <c r="G270" s="58">
        <v>5211</v>
      </c>
      <c r="H270" s="58" t="s">
        <v>24</v>
      </c>
      <c r="I270" s="58" t="s">
        <v>25</v>
      </c>
      <c r="J270" s="68" t="s">
        <v>365</v>
      </c>
      <c r="K270" s="46"/>
      <c r="L270" s="57" t="s">
        <v>223</v>
      </c>
      <c r="M270" s="47">
        <v>1480</v>
      </c>
      <c r="N270" s="47"/>
      <c r="O270" s="89">
        <v>1480</v>
      </c>
      <c r="P270" s="49">
        <v>68281</v>
      </c>
      <c r="Q270" s="49">
        <v>488107</v>
      </c>
      <c r="R270" s="49">
        <v>467156</v>
      </c>
      <c r="S270" s="49">
        <v>117156</v>
      </c>
      <c r="T270" s="103">
        <v>350000</v>
      </c>
      <c r="U270" s="49">
        <v>20951</v>
      </c>
      <c r="V270" s="50"/>
    </row>
    <row r="271" spans="1:22">
      <c r="A271" s="56">
        <v>46009</v>
      </c>
      <c r="B271" s="44">
        <v>12</v>
      </c>
      <c r="C271" s="57" t="s">
        <v>0</v>
      </c>
      <c r="D271" s="81" t="s">
        <v>184</v>
      </c>
      <c r="E271" s="81" t="s">
        <v>184</v>
      </c>
      <c r="F271" s="45"/>
      <c r="G271" s="44">
        <v>9999</v>
      </c>
      <c r="H271" s="44">
        <v>9</v>
      </c>
      <c r="I271" s="81" t="s">
        <v>296</v>
      </c>
      <c r="J271" s="44" t="s">
        <v>186</v>
      </c>
      <c r="K271" s="46" t="s">
        <v>304</v>
      </c>
      <c r="L271" s="57" t="s">
        <v>223</v>
      </c>
      <c r="M271" s="47"/>
      <c r="N271" s="60">
        <v>27000</v>
      </c>
      <c r="O271" s="89">
        <v>-27000</v>
      </c>
      <c r="P271" s="49">
        <v>41281</v>
      </c>
      <c r="Q271" s="49">
        <v>461107</v>
      </c>
      <c r="R271" s="49">
        <v>440156</v>
      </c>
      <c r="S271" s="49">
        <v>90156</v>
      </c>
      <c r="T271" s="103">
        <v>350000</v>
      </c>
      <c r="U271" s="49">
        <v>20951</v>
      </c>
      <c r="V271" s="50"/>
    </row>
    <row r="272" spans="1:22">
      <c r="A272" s="56">
        <v>46009</v>
      </c>
      <c r="B272" s="44">
        <v>12</v>
      </c>
      <c r="C272" s="42" t="s">
        <v>2</v>
      </c>
      <c r="D272" s="68" t="s">
        <v>365</v>
      </c>
      <c r="E272" s="44">
        <v>1141222001</v>
      </c>
      <c r="F272" s="45"/>
      <c r="G272" s="58">
        <v>5211</v>
      </c>
      <c r="H272" s="58" t="s">
        <v>24</v>
      </c>
      <c r="I272" s="58" t="s">
        <v>25</v>
      </c>
      <c r="J272" s="68" t="s">
        <v>365</v>
      </c>
      <c r="K272" s="46" t="s">
        <v>48</v>
      </c>
      <c r="L272" s="57" t="s">
        <v>223</v>
      </c>
      <c r="M272" s="47"/>
      <c r="N272" s="47">
        <v>1480</v>
      </c>
      <c r="O272" s="89">
        <v>-1480</v>
      </c>
      <c r="P272" s="49">
        <v>39801</v>
      </c>
      <c r="Q272" s="49">
        <v>459627</v>
      </c>
      <c r="R272" s="49">
        <v>440156</v>
      </c>
      <c r="S272" s="49">
        <v>90156</v>
      </c>
      <c r="T272" s="103">
        <v>350000</v>
      </c>
      <c r="U272" s="49">
        <v>19471</v>
      </c>
      <c r="V272" s="50"/>
    </row>
    <row r="273" spans="1:80">
      <c r="A273" s="90">
        <v>46013</v>
      </c>
      <c r="B273" s="44">
        <v>12</v>
      </c>
      <c r="C273" s="42" t="s">
        <v>2</v>
      </c>
      <c r="D273" s="44" t="s">
        <v>202</v>
      </c>
      <c r="E273" s="44">
        <v>1141222001</v>
      </c>
      <c r="F273" s="45"/>
      <c r="G273" s="58">
        <v>5211</v>
      </c>
      <c r="H273" s="58" t="s">
        <v>24</v>
      </c>
      <c r="I273" s="58" t="s">
        <v>25</v>
      </c>
      <c r="J273" s="44" t="s">
        <v>202</v>
      </c>
      <c r="K273" s="67" t="s">
        <v>71</v>
      </c>
      <c r="L273" s="57" t="s">
        <v>223</v>
      </c>
      <c r="M273" s="47"/>
      <c r="N273" s="47">
        <v>500</v>
      </c>
      <c r="O273" s="89">
        <v>-500</v>
      </c>
      <c r="P273" s="49">
        <v>39301</v>
      </c>
      <c r="Q273" s="49">
        <v>459127</v>
      </c>
      <c r="R273" s="49">
        <v>440156</v>
      </c>
      <c r="S273" s="49">
        <v>90156</v>
      </c>
      <c r="T273" s="103">
        <v>350000</v>
      </c>
      <c r="U273" s="49">
        <v>18971</v>
      </c>
      <c r="V273" s="50"/>
    </row>
    <row r="274" spans="1:80">
      <c r="A274" s="56">
        <v>46013</v>
      </c>
      <c r="B274" s="44">
        <v>12</v>
      </c>
      <c r="C274" s="42" t="s">
        <v>2</v>
      </c>
      <c r="D274" s="44" t="s">
        <v>313</v>
      </c>
      <c r="E274" s="44">
        <v>1141222001</v>
      </c>
      <c r="F274" s="45"/>
      <c r="G274" s="58">
        <v>5211</v>
      </c>
      <c r="H274" s="58" t="s">
        <v>24</v>
      </c>
      <c r="I274" s="58" t="s">
        <v>25</v>
      </c>
      <c r="J274" s="44" t="s">
        <v>313</v>
      </c>
      <c r="K274" s="46" t="s">
        <v>57</v>
      </c>
      <c r="L274" s="57" t="s">
        <v>223</v>
      </c>
      <c r="M274" s="47"/>
      <c r="N274" s="47">
        <v>2810</v>
      </c>
      <c r="O274" s="89">
        <v>-2810</v>
      </c>
      <c r="P274" s="49">
        <v>36491</v>
      </c>
      <c r="Q274" s="49">
        <v>456317</v>
      </c>
      <c r="R274" s="49">
        <v>440156</v>
      </c>
      <c r="S274" s="49">
        <v>90156</v>
      </c>
      <c r="T274" s="103">
        <v>350000</v>
      </c>
      <c r="U274" s="49">
        <v>16161</v>
      </c>
      <c r="V274" s="50"/>
    </row>
    <row r="275" spans="1:80">
      <c r="A275" s="56">
        <v>46017</v>
      </c>
      <c r="B275" s="44">
        <v>12</v>
      </c>
      <c r="C275" s="42" t="s">
        <v>2</v>
      </c>
      <c r="D275" s="91" t="s">
        <v>108</v>
      </c>
      <c r="E275" s="81"/>
      <c r="F275" s="45"/>
      <c r="G275" s="44">
        <v>9999</v>
      </c>
      <c r="H275" s="44">
        <v>9</v>
      </c>
      <c r="I275" s="81" t="s">
        <v>306</v>
      </c>
      <c r="J275" s="44" t="s">
        <v>186</v>
      </c>
      <c r="K275" s="46" t="s">
        <v>304</v>
      </c>
      <c r="L275" s="57" t="s">
        <v>223</v>
      </c>
      <c r="M275" s="47">
        <v>207000</v>
      </c>
      <c r="N275" s="47"/>
      <c r="O275" s="89">
        <v>207000</v>
      </c>
      <c r="P275" s="49">
        <v>243491</v>
      </c>
      <c r="Q275" s="49">
        <v>663317</v>
      </c>
      <c r="R275" s="49">
        <v>440156</v>
      </c>
      <c r="S275" s="49">
        <v>90156</v>
      </c>
      <c r="T275" s="103">
        <v>350000</v>
      </c>
      <c r="U275" s="49">
        <v>223161</v>
      </c>
      <c r="V275" s="50"/>
    </row>
    <row r="276" spans="1:80">
      <c r="A276" s="56">
        <v>46017</v>
      </c>
      <c r="B276" s="44">
        <v>12</v>
      </c>
      <c r="C276" s="42" t="s">
        <v>2</v>
      </c>
      <c r="D276" s="92" t="s">
        <v>25</v>
      </c>
      <c r="E276" s="110">
        <v>1141226001</v>
      </c>
      <c r="F276" s="45"/>
      <c r="G276" s="58">
        <v>5211</v>
      </c>
      <c r="H276" s="58" t="s">
        <v>24</v>
      </c>
      <c r="I276" s="58" t="s">
        <v>25</v>
      </c>
      <c r="J276" s="44" t="s">
        <v>186</v>
      </c>
      <c r="K276" s="46" t="s">
        <v>304</v>
      </c>
      <c r="L276" s="83" t="s">
        <v>300</v>
      </c>
      <c r="M276" s="47"/>
      <c r="N276" s="47">
        <v>64458</v>
      </c>
      <c r="O276" s="89">
        <v>-64458</v>
      </c>
      <c r="P276" s="49">
        <v>179033</v>
      </c>
      <c r="Q276" s="49">
        <v>598859</v>
      </c>
      <c r="R276" s="49">
        <v>440156</v>
      </c>
      <c r="S276" s="49">
        <v>90156</v>
      </c>
      <c r="T276" s="103">
        <v>350000</v>
      </c>
      <c r="U276" s="49">
        <v>158703</v>
      </c>
      <c r="V276" s="50"/>
    </row>
    <row r="277" spans="1:80" s="94" customFormat="1">
      <c r="A277" s="56">
        <v>46017</v>
      </c>
      <c r="B277" s="44">
        <v>12</v>
      </c>
      <c r="C277" s="42" t="s">
        <v>2</v>
      </c>
      <c r="D277" s="92" t="s">
        <v>203</v>
      </c>
      <c r="E277" s="110">
        <v>1141226002</v>
      </c>
      <c r="F277" s="45"/>
      <c r="G277" s="111">
        <v>5107</v>
      </c>
      <c r="H277" s="111">
        <v>5</v>
      </c>
      <c r="I277" s="111" t="s">
        <v>142</v>
      </c>
      <c r="J277" s="44" t="s">
        <v>186</v>
      </c>
      <c r="K277" s="46" t="s">
        <v>304</v>
      </c>
      <c r="L277" s="83" t="s">
        <v>300</v>
      </c>
      <c r="M277" s="47"/>
      <c r="N277" s="47">
        <v>96700</v>
      </c>
      <c r="O277" s="93">
        <v>-96700</v>
      </c>
      <c r="P277" s="77">
        <v>82333</v>
      </c>
      <c r="Q277" s="77">
        <v>502159</v>
      </c>
      <c r="R277" s="77">
        <v>440156</v>
      </c>
      <c r="S277" s="77">
        <v>90156</v>
      </c>
      <c r="T277" s="103">
        <v>350000</v>
      </c>
      <c r="U277" s="77">
        <v>62003</v>
      </c>
      <c r="V277" s="78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</row>
    <row r="278" spans="1:80" s="94" customFormat="1">
      <c r="A278" s="56">
        <v>46017</v>
      </c>
      <c r="B278" s="44">
        <v>12</v>
      </c>
      <c r="C278" s="42" t="s">
        <v>2</v>
      </c>
      <c r="D278" s="92" t="s">
        <v>204</v>
      </c>
      <c r="E278" s="110">
        <v>1141226002</v>
      </c>
      <c r="F278" s="45"/>
      <c r="G278" s="111">
        <v>5107</v>
      </c>
      <c r="H278" s="111">
        <v>5</v>
      </c>
      <c r="I278" s="111" t="s">
        <v>142</v>
      </c>
      <c r="J278" s="44" t="s">
        <v>186</v>
      </c>
      <c r="K278" s="46" t="s">
        <v>304</v>
      </c>
      <c r="L278" s="83" t="s">
        <v>300</v>
      </c>
      <c r="M278" s="47"/>
      <c r="N278" s="47">
        <v>40000</v>
      </c>
      <c r="O278" s="93">
        <v>-40000</v>
      </c>
      <c r="P278" s="77">
        <v>42333</v>
      </c>
      <c r="Q278" s="77">
        <v>462159</v>
      </c>
      <c r="R278" s="77">
        <v>440156</v>
      </c>
      <c r="S278" s="77">
        <v>90156</v>
      </c>
      <c r="T278" s="103">
        <v>350000</v>
      </c>
      <c r="U278" s="77">
        <v>22003</v>
      </c>
      <c r="V278" s="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</row>
    <row r="279" spans="1:80" s="94" customFormat="1">
      <c r="A279" s="56">
        <v>46017</v>
      </c>
      <c r="B279" s="44">
        <v>12</v>
      </c>
      <c r="C279" s="42" t="s">
        <v>2</v>
      </c>
      <c r="D279" s="92" t="s">
        <v>205</v>
      </c>
      <c r="E279" s="110">
        <v>1141226002</v>
      </c>
      <c r="F279" s="45"/>
      <c r="G279" s="58">
        <v>5211</v>
      </c>
      <c r="H279" s="58" t="s">
        <v>24</v>
      </c>
      <c r="I279" s="58" t="s">
        <v>25</v>
      </c>
      <c r="J279" s="44" t="s">
        <v>186</v>
      </c>
      <c r="K279" s="46" t="s">
        <v>304</v>
      </c>
      <c r="L279" s="83" t="s">
        <v>300</v>
      </c>
      <c r="M279" s="47"/>
      <c r="N279" s="47">
        <v>5842</v>
      </c>
      <c r="O279" s="93">
        <v>-5842</v>
      </c>
      <c r="P279" s="77">
        <v>36491</v>
      </c>
      <c r="Q279" s="77">
        <v>456317</v>
      </c>
      <c r="R279" s="77">
        <v>440156</v>
      </c>
      <c r="S279" s="77">
        <v>90156</v>
      </c>
      <c r="T279" s="103">
        <v>350000</v>
      </c>
      <c r="U279" s="77">
        <v>16161</v>
      </c>
      <c r="V279" s="78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</row>
    <row r="280" spans="1:80" s="94" customFormat="1">
      <c r="A280" s="56">
        <v>46011</v>
      </c>
      <c r="B280" s="44">
        <v>12</v>
      </c>
      <c r="C280" s="57" t="s">
        <v>0</v>
      </c>
      <c r="D280" s="44" t="s">
        <v>35</v>
      </c>
      <c r="E280" s="44" t="s">
        <v>35</v>
      </c>
      <c r="F280" s="45"/>
      <c r="G280" s="44">
        <v>4109</v>
      </c>
      <c r="H280" s="44" t="s">
        <v>21</v>
      </c>
      <c r="I280" s="72" t="s">
        <v>26</v>
      </c>
      <c r="J280" s="58" t="s">
        <v>27</v>
      </c>
      <c r="K280" s="67" t="s">
        <v>0</v>
      </c>
      <c r="L280" s="57" t="s">
        <v>223</v>
      </c>
      <c r="M280" s="47">
        <v>71</v>
      </c>
      <c r="N280" s="47"/>
      <c r="O280" s="93">
        <v>71</v>
      </c>
      <c r="P280" s="77">
        <v>36562</v>
      </c>
      <c r="Q280" s="77">
        <v>456388</v>
      </c>
      <c r="R280" s="77">
        <v>440227</v>
      </c>
      <c r="S280" s="77">
        <v>90227</v>
      </c>
      <c r="T280" s="103">
        <v>350000</v>
      </c>
      <c r="U280" s="77">
        <v>16161</v>
      </c>
      <c r="V280" s="78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</row>
    <row r="281" spans="1:80" s="94" customFormat="1">
      <c r="A281" s="56">
        <v>46011</v>
      </c>
      <c r="B281" s="44">
        <v>12</v>
      </c>
      <c r="C281" s="57" t="s">
        <v>0</v>
      </c>
      <c r="D281" s="44" t="s">
        <v>35</v>
      </c>
      <c r="E281" s="44" t="s">
        <v>35</v>
      </c>
      <c r="F281" s="45"/>
      <c r="G281" s="44">
        <v>4109</v>
      </c>
      <c r="H281" s="44" t="s">
        <v>21</v>
      </c>
      <c r="I281" s="72" t="s">
        <v>312</v>
      </c>
      <c r="J281" s="58" t="s">
        <v>27</v>
      </c>
      <c r="K281" s="67" t="s">
        <v>0</v>
      </c>
      <c r="L281" s="57" t="s">
        <v>223</v>
      </c>
      <c r="M281" s="47">
        <v>71</v>
      </c>
      <c r="N281" s="47"/>
      <c r="O281" s="93">
        <v>71</v>
      </c>
      <c r="P281" s="77">
        <v>36633</v>
      </c>
      <c r="Q281" s="77">
        <v>456459</v>
      </c>
      <c r="R281" s="77">
        <v>440298</v>
      </c>
      <c r="S281" s="77">
        <v>90298</v>
      </c>
      <c r="T281" s="103">
        <v>350000</v>
      </c>
      <c r="U281" s="77">
        <v>16161</v>
      </c>
      <c r="V281" s="78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</row>
    <row r="282" spans="1:80" s="94" customFormat="1">
      <c r="A282" s="56">
        <v>46012</v>
      </c>
      <c r="B282" s="44">
        <v>12</v>
      </c>
      <c r="C282" s="57" t="s">
        <v>0</v>
      </c>
      <c r="D282" s="44" t="s">
        <v>27</v>
      </c>
      <c r="E282" s="44" t="s">
        <v>27</v>
      </c>
      <c r="F282" s="45"/>
      <c r="G282" s="44">
        <v>4109</v>
      </c>
      <c r="H282" s="44" t="s">
        <v>21</v>
      </c>
      <c r="I282" s="72" t="s">
        <v>312</v>
      </c>
      <c r="J282" s="58" t="s">
        <v>27</v>
      </c>
      <c r="K282" s="67" t="s">
        <v>0</v>
      </c>
      <c r="L282" s="57" t="s">
        <v>223</v>
      </c>
      <c r="M282" s="47">
        <v>330</v>
      </c>
      <c r="N282" s="47"/>
      <c r="O282" s="93">
        <v>330</v>
      </c>
      <c r="P282" s="77">
        <v>36963</v>
      </c>
      <c r="Q282" s="77">
        <v>456789</v>
      </c>
      <c r="R282" s="77">
        <v>440628</v>
      </c>
      <c r="S282" s="77">
        <v>90628</v>
      </c>
      <c r="T282" s="103">
        <v>350000</v>
      </c>
      <c r="U282" s="77">
        <v>16161</v>
      </c>
      <c r="V282" s="78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</row>
    <row r="283" spans="1:80" s="94" customFormat="1">
      <c r="A283" s="56">
        <v>46020</v>
      </c>
      <c r="B283" s="44">
        <v>12</v>
      </c>
      <c r="C283" s="57" t="s">
        <v>0</v>
      </c>
      <c r="D283" s="44" t="s">
        <v>114</v>
      </c>
      <c r="E283" s="44" t="s">
        <v>314</v>
      </c>
      <c r="F283" s="45" t="s">
        <v>206</v>
      </c>
      <c r="G283" s="58">
        <v>4104</v>
      </c>
      <c r="H283" s="58" t="s">
        <v>21</v>
      </c>
      <c r="I283" s="58" t="s">
        <v>33</v>
      </c>
      <c r="J283" s="58" t="s">
        <v>303</v>
      </c>
      <c r="K283" s="65" t="s">
        <v>265</v>
      </c>
      <c r="L283" s="57" t="s">
        <v>223</v>
      </c>
      <c r="M283" s="47">
        <v>5000</v>
      </c>
      <c r="N283" s="47"/>
      <c r="O283" s="93">
        <v>5000</v>
      </c>
      <c r="P283" s="77">
        <v>41963</v>
      </c>
      <c r="Q283" s="77">
        <v>461789</v>
      </c>
      <c r="R283" s="77">
        <v>445628</v>
      </c>
      <c r="S283" s="77">
        <v>95628</v>
      </c>
      <c r="T283" s="103">
        <v>350000</v>
      </c>
      <c r="U283" s="77">
        <v>16161</v>
      </c>
      <c r="V283" s="78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</row>
    <row r="284" spans="1:80" s="94" customFormat="1">
      <c r="A284" s="56">
        <v>46020</v>
      </c>
      <c r="B284" s="44">
        <v>12</v>
      </c>
      <c r="C284" s="42" t="s">
        <v>2</v>
      </c>
      <c r="D284" s="44" t="s">
        <v>366</v>
      </c>
      <c r="E284" s="44"/>
      <c r="F284" s="45"/>
      <c r="G284" s="58">
        <v>5211</v>
      </c>
      <c r="H284" s="58" t="s">
        <v>24</v>
      </c>
      <c r="I284" s="58" t="s">
        <v>25</v>
      </c>
      <c r="J284" s="44" t="s">
        <v>366</v>
      </c>
      <c r="K284" s="52" t="s">
        <v>22</v>
      </c>
      <c r="L284" s="57" t="s">
        <v>223</v>
      </c>
      <c r="M284" s="47"/>
      <c r="N284" s="47">
        <v>442</v>
      </c>
      <c r="O284" s="93">
        <v>-442</v>
      </c>
      <c r="P284" s="77">
        <v>41521</v>
      </c>
      <c r="Q284" s="77">
        <v>461347</v>
      </c>
      <c r="R284" s="77">
        <v>445628</v>
      </c>
      <c r="S284" s="77">
        <v>95628</v>
      </c>
      <c r="T284" s="103">
        <v>350000</v>
      </c>
      <c r="U284" s="77">
        <v>15719</v>
      </c>
      <c r="V284" s="78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</row>
    <row r="285" spans="1:80" s="94" customFormat="1">
      <c r="A285" s="56">
        <v>46020</v>
      </c>
      <c r="B285" s="44">
        <v>12</v>
      </c>
      <c r="C285" s="42" t="s">
        <v>2</v>
      </c>
      <c r="D285" s="95" t="s">
        <v>367</v>
      </c>
      <c r="E285" s="95"/>
      <c r="F285" s="45"/>
      <c r="G285" s="58">
        <v>5211</v>
      </c>
      <c r="H285" s="58" t="s">
        <v>24</v>
      </c>
      <c r="I285" s="58" t="s">
        <v>25</v>
      </c>
      <c r="J285" s="95" t="s">
        <v>367</v>
      </c>
      <c r="K285" s="46" t="s">
        <v>256</v>
      </c>
      <c r="L285" s="57" t="s">
        <v>223</v>
      </c>
      <c r="M285" s="47"/>
      <c r="N285" s="47">
        <v>425</v>
      </c>
      <c r="O285" s="93">
        <v>-425</v>
      </c>
      <c r="P285" s="77">
        <v>41096</v>
      </c>
      <c r="Q285" s="77">
        <v>460922</v>
      </c>
      <c r="R285" s="77">
        <v>445628</v>
      </c>
      <c r="S285" s="77">
        <v>95628</v>
      </c>
      <c r="T285" s="103">
        <v>350000</v>
      </c>
      <c r="U285" s="77">
        <v>15294</v>
      </c>
      <c r="V285" s="78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</row>
    <row r="286" spans="1:80" s="94" customFormat="1">
      <c r="A286" s="56">
        <v>46020</v>
      </c>
      <c r="B286" s="44">
        <v>12</v>
      </c>
      <c r="C286" s="42" t="s">
        <v>2</v>
      </c>
      <c r="D286" s="44" t="s">
        <v>315</v>
      </c>
      <c r="E286" s="58" t="s">
        <v>316</v>
      </c>
      <c r="F286" s="58" t="s">
        <v>316</v>
      </c>
      <c r="G286" s="6">
        <v>5211</v>
      </c>
      <c r="H286" s="6" t="s">
        <v>24</v>
      </c>
      <c r="I286" s="6" t="s">
        <v>25</v>
      </c>
      <c r="J286" s="58" t="s">
        <v>28</v>
      </c>
      <c r="K286" s="65" t="s">
        <v>53</v>
      </c>
      <c r="L286" s="57" t="s">
        <v>223</v>
      </c>
      <c r="M286" s="47">
        <v>2600</v>
      </c>
      <c r="N286" s="47"/>
      <c r="O286" s="93">
        <v>2600</v>
      </c>
      <c r="P286" s="77">
        <v>43696</v>
      </c>
      <c r="Q286" s="77">
        <v>463522</v>
      </c>
      <c r="R286" s="77">
        <v>445628</v>
      </c>
      <c r="S286" s="77">
        <v>95628</v>
      </c>
      <c r="T286" s="103">
        <v>350000</v>
      </c>
      <c r="U286" s="77">
        <v>17894</v>
      </c>
      <c r="V286" s="78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</row>
    <row r="287" spans="1:80">
      <c r="A287" s="56">
        <v>46020</v>
      </c>
      <c r="B287" s="44">
        <v>12</v>
      </c>
      <c r="C287" s="42" t="s">
        <v>2</v>
      </c>
      <c r="D287" s="44" t="s">
        <v>315</v>
      </c>
      <c r="E287" s="58" t="s">
        <v>368</v>
      </c>
      <c r="F287" s="58" t="s">
        <v>368</v>
      </c>
      <c r="G287" s="6">
        <v>5211</v>
      </c>
      <c r="H287" s="6" t="s">
        <v>24</v>
      </c>
      <c r="I287" s="6" t="s">
        <v>25</v>
      </c>
      <c r="J287" s="58" t="s">
        <v>28</v>
      </c>
      <c r="K287" s="65" t="s">
        <v>53</v>
      </c>
      <c r="L287" s="57" t="s">
        <v>223</v>
      </c>
      <c r="M287" s="47">
        <v>2600</v>
      </c>
      <c r="N287" s="47"/>
      <c r="O287" s="89">
        <v>2600</v>
      </c>
      <c r="P287" s="49">
        <v>46296</v>
      </c>
      <c r="Q287" s="49">
        <v>466122</v>
      </c>
      <c r="R287" s="49">
        <v>445628</v>
      </c>
      <c r="S287" s="49">
        <v>95628</v>
      </c>
      <c r="T287" s="103">
        <v>350000</v>
      </c>
      <c r="U287" s="49">
        <v>20494</v>
      </c>
      <c r="V287" s="50"/>
    </row>
    <row r="288" spans="1:80">
      <c r="A288" s="56">
        <v>46020</v>
      </c>
      <c r="B288" s="44">
        <v>12</v>
      </c>
      <c r="C288" s="42" t="s">
        <v>2</v>
      </c>
      <c r="D288" s="44" t="s">
        <v>317</v>
      </c>
      <c r="E288" s="58" t="s">
        <v>318</v>
      </c>
      <c r="F288" s="58" t="s">
        <v>318</v>
      </c>
      <c r="G288" s="6">
        <v>5211</v>
      </c>
      <c r="H288" s="6" t="s">
        <v>24</v>
      </c>
      <c r="I288" s="6" t="s">
        <v>25</v>
      </c>
      <c r="J288" s="58" t="s">
        <v>28</v>
      </c>
      <c r="K288" s="65" t="s">
        <v>53</v>
      </c>
      <c r="L288" s="57" t="s">
        <v>223</v>
      </c>
      <c r="M288" s="47">
        <v>5000</v>
      </c>
      <c r="N288" s="47"/>
      <c r="O288" s="89">
        <v>5000</v>
      </c>
      <c r="P288" s="49">
        <v>51296</v>
      </c>
      <c r="Q288" s="49">
        <v>471122</v>
      </c>
      <c r="R288" s="49">
        <v>445628</v>
      </c>
      <c r="S288" s="49">
        <v>95628</v>
      </c>
      <c r="T288" s="103">
        <v>350000</v>
      </c>
      <c r="U288" s="49">
        <v>25494</v>
      </c>
      <c r="V288" s="50"/>
    </row>
    <row r="289" spans="1:26">
      <c r="A289" s="56">
        <v>46020</v>
      </c>
      <c r="B289" s="44">
        <v>12</v>
      </c>
      <c r="C289" s="42" t="s">
        <v>2</v>
      </c>
      <c r="D289" s="44" t="s">
        <v>369</v>
      </c>
      <c r="E289" s="58"/>
      <c r="F289" s="59"/>
      <c r="G289" s="58">
        <v>5211</v>
      </c>
      <c r="H289" s="58" t="s">
        <v>24</v>
      </c>
      <c r="I289" s="58" t="s">
        <v>25</v>
      </c>
      <c r="J289" s="58" t="s">
        <v>28</v>
      </c>
      <c r="K289" s="65" t="s">
        <v>53</v>
      </c>
      <c r="L289" s="57" t="s">
        <v>223</v>
      </c>
      <c r="M289" s="47">
        <v>9450</v>
      </c>
      <c r="N289" s="47"/>
      <c r="O289" s="89">
        <v>9450</v>
      </c>
      <c r="P289" s="49">
        <v>60746</v>
      </c>
      <c r="Q289" s="49">
        <v>480572</v>
      </c>
      <c r="R289" s="49">
        <v>445628</v>
      </c>
      <c r="S289" s="49">
        <v>95628</v>
      </c>
      <c r="T289" s="103">
        <v>350000</v>
      </c>
      <c r="U289" s="49">
        <v>34944</v>
      </c>
      <c r="V289" s="50"/>
    </row>
    <row r="290" spans="1:26">
      <c r="A290" s="56">
        <v>46020</v>
      </c>
      <c r="B290" s="44">
        <v>12</v>
      </c>
      <c r="C290" s="42" t="s">
        <v>2</v>
      </c>
      <c r="D290" s="96" t="s">
        <v>370</v>
      </c>
      <c r="E290" s="44">
        <v>1141231001</v>
      </c>
      <c r="F290" s="44"/>
      <c r="G290" s="58">
        <v>5211</v>
      </c>
      <c r="H290" s="58" t="s">
        <v>24</v>
      </c>
      <c r="I290" s="58" t="s">
        <v>25</v>
      </c>
      <c r="J290" s="44"/>
      <c r="K290" s="52" t="s">
        <v>22</v>
      </c>
      <c r="L290" s="57" t="s">
        <v>223</v>
      </c>
      <c r="M290" s="47"/>
      <c r="N290" s="47">
        <v>3675</v>
      </c>
      <c r="O290" s="89">
        <v>-3675</v>
      </c>
      <c r="P290" s="49">
        <v>57071</v>
      </c>
      <c r="Q290" s="49">
        <v>476897</v>
      </c>
      <c r="R290" s="49">
        <v>445628</v>
      </c>
      <c r="S290" s="49">
        <v>95628</v>
      </c>
      <c r="T290" s="103">
        <v>350000</v>
      </c>
      <c r="U290" s="49">
        <v>31269</v>
      </c>
      <c r="V290" s="50"/>
    </row>
    <row r="291" spans="1:26">
      <c r="A291" s="56">
        <v>46020</v>
      </c>
      <c r="B291" s="44">
        <v>12</v>
      </c>
      <c r="C291" s="42" t="s">
        <v>2</v>
      </c>
      <c r="D291" s="44" t="s">
        <v>319</v>
      </c>
      <c r="E291" s="44">
        <v>1141230001</v>
      </c>
      <c r="F291" s="45"/>
      <c r="G291" s="58">
        <v>5211</v>
      </c>
      <c r="H291" s="58" t="s">
        <v>24</v>
      </c>
      <c r="I291" s="58" t="s">
        <v>25</v>
      </c>
      <c r="J291" s="44"/>
      <c r="K291" s="52" t="s">
        <v>22</v>
      </c>
      <c r="L291" s="57" t="s">
        <v>223</v>
      </c>
      <c r="M291" s="47"/>
      <c r="N291" s="47">
        <v>2000</v>
      </c>
      <c r="O291" s="89">
        <v>-2000</v>
      </c>
      <c r="P291" s="49">
        <v>55071</v>
      </c>
      <c r="Q291" s="49">
        <v>474897</v>
      </c>
      <c r="R291" s="49">
        <v>445628</v>
      </c>
      <c r="S291" s="49">
        <v>95628</v>
      </c>
      <c r="T291" s="103">
        <v>350000</v>
      </c>
      <c r="U291" s="49">
        <v>29269</v>
      </c>
      <c r="V291" s="50"/>
    </row>
    <row r="292" spans="1:26">
      <c r="A292" s="97" t="s">
        <v>207</v>
      </c>
      <c r="B292" s="98"/>
      <c r="C292" s="99" t="s">
        <v>223</v>
      </c>
      <c r="D292" s="100" t="s">
        <v>207</v>
      </c>
      <c r="E292" s="100"/>
      <c r="F292" s="100"/>
      <c r="G292" s="100"/>
      <c r="H292" s="100"/>
      <c r="I292" s="100" t="s">
        <v>207</v>
      </c>
      <c r="J292" s="100"/>
      <c r="K292" s="100"/>
      <c r="L292" s="100"/>
      <c r="M292" s="101"/>
      <c r="N292" s="101"/>
      <c r="O292" s="12"/>
      <c r="P292" s="49">
        <v>55071</v>
      </c>
      <c r="Q292" s="49">
        <v>474897</v>
      </c>
      <c r="R292" s="49">
        <v>445628</v>
      </c>
      <c r="S292" s="49">
        <v>95628</v>
      </c>
      <c r="T292" s="103">
        <v>350000</v>
      </c>
      <c r="U292" s="49">
        <v>29269</v>
      </c>
      <c r="V292" s="50"/>
    </row>
    <row r="294" spans="1:26">
      <c r="M294"/>
      <c r="N294"/>
      <c r="P294" t="s">
        <v>208</v>
      </c>
      <c r="Q294" t="s">
        <v>209</v>
      </c>
      <c r="R294" t="s">
        <v>0</v>
      </c>
      <c r="S294" t="s">
        <v>0</v>
      </c>
      <c r="T294" t="s">
        <v>0</v>
      </c>
      <c r="U294" t="s">
        <v>210</v>
      </c>
      <c r="W294" t="s">
        <v>3</v>
      </c>
      <c r="X294">
        <v>48500</v>
      </c>
      <c r="Y294" t="s">
        <v>211</v>
      </c>
    </row>
    <row r="295" spans="1:26">
      <c r="A295" t="s">
        <v>4</v>
      </c>
      <c r="B295" s="79" t="s">
        <v>5</v>
      </c>
      <c r="C295" t="s">
        <v>6</v>
      </c>
      <c r="D295" t="s">
        <v>7</v>
      </c>
      <c r="E295" t="s">
        <v>8</v>
      </c>
      <c r="F295" t="s">
        <v>9</v>
      </c>
      <c r="G295" t="s">
        <v>212</v>
      </c>
      <c r="H295" t="s">
        <v>10</v>
      </c>
      <c r="I295" t="s">
        <v>213</v>
      </c>
      <c r="J295" t="s">
        <v>11</v>
      </c>
      <c r="K295" t="s">
        <v>12</v>
      </c>
      <c r="L295" t="s">
        <v>13</v>
      </c>
      <c r="M295" s="102" t="s">
        <v>14</v>
      </c>
      <c r="N295" s="102" t="s">
        <v>15</v>
      </c>
      <c r="O295" t="s">
        <v>16</v>
      </c>
      <c r="P295" t="s">
        <v>214</v>
      </c>
      <c r="Q295" t="s">
        <v>210</v>
      </c>
      <c r="R295" t="s">
        <v>215</v>
      </c>
      <c r="S295" t="s">
        <v>216</v>
      </c>
      <c r="T295" t="s">
        <v>217</v>
      </c>
      <c r="U295" t="s">
        <v>2</v>
      </c>
      <c r="W295" t="s">
        <v>0</v>
      </c>
      <c r="X295">
        <v>14500</v>
      </c>
      <c r="Y295">
        <v>26</v>
      </c>
      <c r="Z295">
        <v>13000</v>
      </c>
    </row>
  </sheetData>
  <phoneticPr fontId="4" type="noConversion"/>
  <pageMargins left="0.23622047244094491" right="0.19685039370078741" top="0.59055118110236227" bottom="0.51181102362204722" header="0.19685039370078741" footer="0.19685039370078741"/>
  <pageSetup paperSize="9" orientation="landscape" r:id="rId1"/>
  <headerFooter>
    <oddFooter>&amp;L&amp;N__&amp;P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已命名的範圍</vt:lpstr>
      </vt:variant>
      <vt:variant>
        <vt:i4>2</vt:i4>
      </vt:variant>
    </vt:vector>
  </HeadingPairs>
  <TitlesOfParts>
    <vt:vector size="15" baseType="lpstr">
      <vt:lpstr>帳冊1</vt:lpstr>
      <vt:lpstr>114預算數</vt:lpstr>
      <vt:lpstr>收支決算表</vt:lpstr>
      <vt:lpstr>扣繳憑單</vt:lpstr>
      <vt:lpstr>損益表1</vt:lpstr>
      <vt:lpstr>資產負債表1</vt:lpstr>
      <vt:lpstr>現金出納表1</vt:lpstr>
      <vt:lpstr>財產目錄1</vt:lpstr>
      <vt:lpstr>基金收支表1</vt:lpstr>
      <vt:lpstr>12.31存摺金額</vt:lpstr>
      <vt:lpstr>捐款+名單1</vt:lpstr>
      <vt:lpstr>年會費明細1</vt:lpstr>
      <vt:lpstr>帳冊</vt:lpstr>
      <vt:lpstr>帳冊!Print_Area</vt:lpstr>
      <vt:lpstr>帳冊!Print_Titles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2026-01-15T07:01:41Z</dcterms:created>
  <dcterms:modified xsi:type="dcterms:W3CDTF">2026-01-16T01:41:00Z</dcterms:modified>
</cp:coreProperties>
</file>